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always" defaultThemeVersion="124226"/>
  <bookViews>
    <workbookView xWindow="360" yWindow="150" windowWidth="10515" windowHeight="7305" tabRatio="778" firstSheet="1" activeTab="1"/>
  </bookViews>
  <sheets>
    <sheet name="UCADE1-CREG-T1" sheetId="6" r:id="rId1"/>
    <sheet name="UCADE2-CREG-T1" sheetId="7" r:id="rId2"/>
    <sheet name="UCADE3-CREG-T1" sheetId="8" r:id="rId3"/>
    <sheet name="UCVAL1-CREG-T1" sheetId="9" r:id="rId4"/>
    <sheet name="UCVAL 1.1-CREG-T1 " sheetId="11" r:id="rId5"/>
    <sheet name="UCVAL2-CREG-T1 " sheetId="10" r:id="rId6"/>
    <sheet name="UCCIN1-CREG-T1" sheetId="12" r:id="rId7"/>
    <sheet name="UCCIN2-CREG-T1 " sheetId="14" r:id="rId8"/>
    <sheet name="NUV UND CONS" sheetId="13" r:id="rId9"/>
  </sheets>
  <externalReferences>
    <externalReference r:id="rId10"/>
  </externalReferences>
  <calcPr calcId="124519" calcMode="manual"/>
</workbook>
</file>

<file path=xl/calcChain.xml><?xml version="1.0" encoding="utf-8"?>
<calcChain xmlns="http://schemas.openxmlformats.org/spreadsheetml/2006/main">
  <c r="D14" i="13"/>
  <c r="D8"/>
  <c r="D10"/>
  <c r="D12"/>
  <c r="D6"/>
  <c r="F14"/>
  <c r="F13"/>
  <c r="F12"/>
  <c r="F11"/>
  <c r="F10"/>
  <c r="F9"/>
  <c r="F8"/>
  <c r="F7"/>
  <c r="F6"/>
  <c r="E14"/>
  <c r="E13"/>
  <c r="E12"/>
  <c r="E9"/>
  <c r="E8"/>
  <c r="E7"/>
  <c r="E6"/>
  <c r="D13"/>
  <c r="D11"/>
  <c r="D9"/>
  <c r="D7"/>
  <c r="C14"/>
  <c r="C13"/>
  <c r="C12"/>
  <c r="C11"/>
  <c r="C9"/>
  <c r="C8"/>
  <c r="C7"/>
  <c r="C6"/>
  <c r="B14"/>
  <c r="B13"/>
  <c r="B12"/>
  <c r="B11"/>
  <c r="B10"/>
  <c r="B9"/>
  <c r="B8"/>
  <c r="B7"/>
  <c r="B6"/>
  <c r="E10" l="1"/>
  <c r="E11"/>
  <c r="C10" l="1"/>
  <c r="B8" i="14" l="1"/>
  <c r="D8" s="1"/>
  <c r="B7"/>
  <c r="D7" s="1"/>
  <c r="C5" i="11"/>
  <c r="G5" s="1"/>
  <c r="B8" i="12"/>
  <c r="D8" s="1"/>
  <c r="B11"/>
  <c r="D11" s="1"/>
  <c r="B9"/>
  <c r="D9" s="1"/>
  <c r="B10"/>
  <c r="D10" s="1"/>
  <c r="B15"/>
  <c r="D15" s="1"/>
  <c r="B14"/>
  <c r="D14" s="1"/>
  <c r="B7"/>
  <c r="D7" s="1"/>
  <c r="B13"/>
  <c r="D13" s="1"/>
  <c r="C7" i="8" l="1"/>
  <c r="G7" s="1"/>
  <c r="C7" i="11"/>
  <c r="G7" s="1"/>
  <c r="C8"/>
  <c r="G8" s="1"/>
  <c r="C6"/>
  <c r="G6" s="1"/>
  <c r="C5" i="8"/>
  <c r="G5" s="1"/>
  <c r="B11" i="9"/>
  <c r="D11" s="1"/>
  <c r="B13"/>
  <c r="D13" s="1"/>
  <c r="B12"/>
  <c r="D12" s="1"/>
  <c r="B14"/>
  <c r="D14" s="1"/>
  <c r="E10"/>
  <c r="G10" s="1"/>
  <c r="B10"/>
  <c r="D10" s="1"/>
  <c r="C6" i="8"/>
  <c r="G6" s="1"/>
  <c r="C8"/>
  <c r="G8" s="1"/>
  <c r="B9" i="7"/>
  <c r="D9" s="1"/>
  <c r="B12" i="12"/>
  <c r="D12" s="1"/>
  <c r="E11" i="10" l="1"/>
  <c r="G11" s="1"/>
  <c r="B12"/>
  <c r="D12" s="1"/>
  <c r="B15"/>
  <c r="D15" s="1"/>
  <c r="B13"/>
  <c r="D13" s="1"/>
  <c r="B11"/>
  <c r="D11" s="1"/>
  <c r="B14"/>
  <c r="D14" s="1"/>
  <c r="E14" i="9"/>
  <c r="G14" s="1"/>
  <c r="E11"/>
  <c r="G11" s="1"/>
  <c r="E13"/>
  <c r="G13" s="1"/>
  <c r="E12"/>
  <c r="G12" s="1"/>
  <c r="B7"/>
  <c r="D7" s="1"/>
  <c r="B6"/>
  <c r="D6" s="1"/>
  <c r="B9"/>
  <c r="D9" s="1"/>
  <c r="B8"/>
  <c r="D8" s="1"/>
  <c r="E9"/>
  <c r="G9" s="1"/>
  <c r="B28" i="7"/>
  <c r="D28" s="1"/>
  <c r="B29"/>
  <c r="D29" s="1"/>
  <c r="B26"/>
  <c r="D26" s="1"/>
  <c r="B30"/>
  <c r="D30" s="1"/>
  <c r="B21" l="1"/>
  <c r="D21" s="1"/>
  <c r="F19"/>
  <c r="H19" s="1"/>
  <c r="E8" i="6"/>
  <c r="G8" s="1"/>
  <c r="F18" i="7"/>
  <c r="H18" s="1"/>
  <c r="F22"/>
  <c r="H22" s="1"/>
  <c r="B9" i="6"/>
  <c r="D9" s="1"/>
  <c r="E7"/>
  <c r="G7" s="1"/>
  <c r="E9"/>
  <c r="G9" s="1"/>
  <c r="B6"/>
  <c r="D6" s="1"/>
  <c r="B8"/>
  <c r="D8" s="1"/>
  <c r="B7"/>
  <c r="D7" s="1"/>
  <c r="F20" i="7"/>
  <c r="H20" s="1"/>
  <c r="B15"/>
  <c r="D15" s="1"/>
  <c r="F21"/>
  <c r="H21" s="1"/>
  <c r="B22"/>
  <c r="D22" s="1"/>
  <c r="E12" i="10"/>
  <c r="G12" s="1"/>
  <c r="E10"/>
  <c r="G10" s="1"/>
  <c r="B8"/>
  <c r="D8" s="1"/>
  <c r="E15"/>
  <c r="G15" s="1"/>
  <c r="B9"/>
  <c r="D9" s="1"/>
  <c r="E13"/>
  <c r="G13" s="1"/>
  <c r="B10"/>
  <c r="D10" s="1"/>
  <c r="E14"/>
  <c r="G14" s="1"/>
  <c r="B7"/>
  <c r="D7" s="1"/>
  <c r="F12" i="7"/>
  <c r="H12" s="1"/>
  <c r="F23"/>
  <c r="H23" s="1"/>
  <c r="B8"/>
  <c r="D8" s="1"/>
  <c r="F16"/>
  <c r="H16" s="1"/>
  <c r="F14"/>
  <c r="H14" s="1"/>
  <c r="F15"/>
  <c r="H15" s="1"/>
  <c r="F13"/>
  <c r="H13" s="1"/>
  <c r="E8" i="9"/>
  <c r="G8" s="1"/>
  <c r="E7"/>
  <c r="G7" s="1"/>
  <c r="E6"/>
  <c r="G6" s="1"/>
  <c r="B20" i="7"/>
  <c r="D20" s="1"/>
  <c r="B18"/>
  <c r="D18" s="1"/>
  <c r="B19"/>
  <c r="D19" s="1"/>
  <c r="B12"/>
  <c r="D12" s="1"/>
  <c r="B13"/>
  <c r="D13" s="1"/>
  <c r="B16"/>
  <c r="D16" s="1"/>
  <c r="B14"/>
  <c r="D14" s="1"/>
  <c r="B7"/>
  <c r="D7" s="1"/>
  <c r="B27"/>
  <c r="D27" s="1"/>
  <c r="F30"/>
  <c r="H30" s="1"/>
  <c r="F29"/>
  <c r="H29" s="1"/>
  <c r="F28"/>
  <c r="H28" s="1"/>
  <c r="F26"/>
  <c r="H26" s="1"/>
  <c r="B23"/>
  <c r="D23" s="1"/>
  <c r="F25"/>
  <c r="H25" s="1"/>
  <c r="F9"/>
  <c r="H9" s="1"/>
  <c r="F7"/>
  <c r="H7" s="1"/>
  <c r="F8"/>
  <c r="H8" s="1"/>
  <c r="B25"/>
  <c r="D25" s="1"/>
  <c r="F27"/>
  <c r="H27" s="1"/>
  <c r="E6" i="6" l="1"/>
  <c r="G6" s="1"/>
  <c r="E9" i="10"/>
  <c r="G9" s="1"/>
  <c r="E8"/>
  <c r="G8" s="1"/>
  <c r="E7"/>
  <c r="G7" s="1"/>
  <c r="B11" i="7" l="1"/>
  <c r="D11" s="1"/>
  <c r="F11"/>
  <c r="H11" s="1"/>
</calcChain>
</file>

<file path=xl/sharedStrings.xml><?xml version="1.0" encoding="utf-8"?>
<sst xmlns="http://schemas.openxmlformats.org/spreadsheetml/2006/main" count="207" uniqueCount="54">
  <si>
    <t>2"</t>
  </si>
  <si>
    <t>8"</t>
  </si>
  <si>
    <t>10"</t>
  </si>
  <si>
    <t>REV 00</t>
  </si>
  <si>
    <r>
      <rPr>
        <sz val="10"/>
        <color theme="0"/>
        <rFont val="Bauhaus 93"/>
        <family val="5"/>
      </rPr>
      <t>ESFERA INGENIERIA LTDA</t>
    </r>
    <r>
      <rPr>
        <sz val="10"/>
        <color theme="1"/>
        <rFont val="Calibri"/>
        <family val="2"/>
        <scheme val="minor"/>
      </rPr>
      <t xml:space="preserve"> 
</t>
    </r>
    <r>
      <rPr>
        <b/>
        <sz val="10"/>
        <color rgb="FF002060"/>
        <rFont val="Calibri"/>
        <family val="2"/>
        <scheme val="minor"/>
      </rPr>
      <t>ING CHARLIE PRADO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2060"/>
        <rFont val="Calibri"/>
        <family val="2"/>
        <scheme val="minor"/>
      </rPr>
      <t>Asesoria en Ingenieria Electromecanica</t>
    </r>
  </si>
  <si>
    <t>DIAMETRO DERIVACION</t>
  </si>
  <si>
    <t>HOT TAP</t>
  </si>
  <si>
    <t>COLD TAP</t>
  </si>
  <si>
    <t>3"</t>
  </si>
  <si>
    <t>4"</t>
  </si>
  <si>
    <t>6"</t>
  </si>
  <si>
    <t>RANGO 1</t>
  </si>
  <si>
    <t>RANGO 2</t>
  </si>
  <si>
    <t>RANGO 3</t>
  </si>
  <si>
    <t>RANGO 4</t>
  </si>
  <si>
    <t>12"</t>
  </si>
  <si>
    <t>14"</t>
  </si>
  <si>
    <t>16"</t>
  </si>
  <si>
    <t>ANSI 600</t>
  </si>
  <si>
    <t>ANSI 300</t>
  </si>
  <si>
    <t>PRESION DE OPERACIÓN</t>
  </si>
  <si>
    <t>ACERO</t>
  </si>
  <si>
    <t>POLIETILENO</t>
  </si>
  <si>
    <t>% Variacion</t>
  </si>
  <si>
    <t>DIA DERIV</t>
  </si>
  <si>
    <t>% DE VARIACION</t>
  </si>
  <si>
    <t>% VARIACION</t>
  </si>
  <si>
    <t>DOCUM UCVAL2-COMP</t>
  </si>
  <si>
    <t>UCADE 1</t>
  </si>
  <si>
    <t>UCADE 2</t>
  </si>
  <si>
    <t>UCADE 3</t>
  </si>
  <si>
    <t>UCEVAL 1</t>
  </si>
  <si>
    <t>UCEVAL 1.1</t>
  </si>
  <si>
    <t>UCEVAL 2</t>
  </si>
  <si>
    <t>VR CREG 2010</t>
  </si>
  <si>
    <t>CUADRO COMPARATIVO VR CONSTRUIDOS 2014 LLEVADOS A 2010 VS CREG 2010</t>
  </si>
  <si>
    <t>DOCUM UCADE1-COMP INV</t>
  </si>
  <si>
    <t>DOCUM UCADE2-COMP INV</t>
  </si>
  <si>
    <t>VR CONSTRUIDO LLEVADO A DICIEMBRE 2010</t>
  </si>
  <si>
    <t>CCUADRO COMPARATIVO VR CONSTRUIDOS 2014 LLEVADOS A 2010 VS CREG 2010</t>
  </si>
  <si>
    <t>DOCUM UCADE3-COMP INV</t>
  </si>
  <si>
    <t>DOCUM UCVAL1-COMP INV</t>
  </si>
  <si>
    <t>DOCUM UCVAL1,1-COMP INV</t>
  </si>
  <si>
    <t>DOCUM UCCIN1-COMP INV</t>
  </si>
  <si>
    <t>UCCIN 1 Y UCCIN 2</t>
  </si>
  <si>
    <t xml:space="preserve">NUEVA UNIDAD CONSTRUCTIVA </t>
  </si>
  <si>
    <t>UCADE 4</t>
  </si>
  <si>
    <t>UCADE 5</t>
  </si>
  <si>
    <t>UCADE 6</t>
  </si>
  <si>
    <t>UCADE 7</t>
  </si>
  <si>
    <t>UCADE 8</t>
  </si>
  <si>
    <t>VR CONSTRUIDO NUEVAS UNIDADES CONSTRUCTIVAS  LLEVADAS A PRECIOS  DICIEMBRE 2010</t>
  </si>
  <si>
    <t>|</t>
  </si>
  <si>
    <t>DOCUM UCCIN2-COMP INV</t>
  </si>
</sst>
</file>

<file path=xl/styles.xml><?xml version="1.0" encoding="utf-8"?>
<styleSheet xmlns="http://schemas.openxmlformats.org/spreadsheetml/2006/main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Bauhaus 93"/>
      <family val="5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14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45">
    <xf numFmtId="0" fontId="0" fillId="0" borderId="0" xfId="0"/>
    <xf numFmtId="0" fontId="3" fillId="0" borderId="13" xfId="0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0" fontId="0" fillId="0" borderId="11" xfId="2" applyNumberFormat="1" applyFont="1" applyBorder="1"/>
    <xf numFmtId="10" fontId="0" fillId="0" borderId="13" xfId="2" applyNumberFormat="1" applyFont="1" applyBorder="1"/>
    <xf numFmtId="10" fontId="0" fillId="0" borderId="18" xfId="2" applyNumberFormat="1" applyFont="1" applyBorder="1"/>
    <xf numFmtId="0" fontId="0" fillId="0" borderId="44" xfId="0" applyBorder="1" applyAlignment="1">
      <alignment horizontal="center" vertical="center"/>
    </xf>
    <xf numFmtId="164" fontId="10" fillId="0" borderId="1" xfId="1" applyNumberFormat="1" applyFont="1" applyBorder="1" applyAlignment="1">
      <alignment vertical="center"/>
    </xf>
    <xf numFmtId="164" fontId="10" fillId="0" borderId="1" xfId="1" applyNumberFormat="1" applyFont="1" applyBorder="1"/>
    <xf numFmtId="0" fontId="0" fillId="0" borderId="23" xfId="0" applyFill="1" applyBorder="1" applyAlignment="1">
      <alignment horizontal="center" vertical="center" wrapText="1"/>
    </xf>
    <xf numFmtId="0" fontId="0" fillId="0" borderId="3" xfId="0" applyBorder="1"/>
    <xf numFmtId="164" fontId="10" fillId="0" borderId="5" xfId="1" applyNumberFormat="1" applyFont="1" applyBorder="1" applyAlignment="1">
      <alignment vertical="center"/>
    </xf>
    <xf numFmtId="0" fontId="0" fillId="0" borderId="25" xfId="0" applyBorder="1"/>
    <xf numFmtId="164" fontId="10" fillId="0" borderId="30" xfId="1" applyNumberFormat="1" applyFont="1" applyBorder="1" applyAlignment="1">
      <alignment vertical="center"/>
    </xf>
    <xf numFmtId="164" fontId="10" fillId="0" borderId="31" xfId="1" applyNumberFormat="1" applyFont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64" fontId="10" fillId="0" borderId="42" xfId="1" applyNumberFormat="1" applyFont="1" applyBorder="1" applyAlignment="1">
      <alignment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 wrapText="1"/>
    </xf>
    <xf numFmtId="10" fontId="0" fillId="0" borderId="3" xfId="2" applyNumberFormat="1" applyFont="1" applyBorder="1"/>
    <xf numFmtId="0" fontId="0" fillId="0" borderId="4" xfId="0" applyBorder="1"/>
    <xf numFmtId="0" fontId="0" fillId="0" borderId="5" xfId="0" applyBorder="1"/>
    <xf numFmtId="0" fontId="0" fillId="0" borderId="27" xfId="0" applyBorder="1"/>
    <xf numFmtId="0" fontId="0" fillId="0" borderId="26" xfId="0" applyBorder="1"/>
    <xf numFmtId="0" fontId="0" fillId="0" borderId="38" xfId="0" applyBorder="1" applyAlignment="1">
      <alignment horizontal="center"/>
    </xf>
    <xf numFmtId="0" fontId="0" fillId="0" borderId="42" xfId="0" applyBorder="1"/>
    <xf numFmtId="0" fontId="0" fillId="0" borderId="36" xfId="0" applyFill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 vertical="center"/>
    </xf>
    <xf numFmtId="164" fontId="10" fillId="0" borderId="29" xfId="1" applyNumberFormat="1" applyFont="1" applyBorder="1" applyAlignment="1">
      <alignment vertical="center"/>
    </xf>
    <xf numFmtId="164" fontId="10" fillId="0" borderId="23" xfId="1" applyNumberFormat="1" applyFont="1" applyBorder="1" applyAlignment="1">
      <alignment vertical="center"/>
    </xf>
    <xf numFmtId="164" fontId="10" fillId="0" borderId="24" xfId="1" applyNumberFormat="1" applyFont="1" applyBorder="1" applyAlignment="1">
      <alignment vertical="center"/>
    </xf>
    <xf numFmtId="164" fontId="13" fillId="0" borderId="1" xfId="1" applyNumberFormat="1" applyFont="1" applyBorder="1" applyAlignment="1">
      <alignment vertical="center"/>
    </xf>
    <xf numFmtId="164" fontId="13" fillId="0" borderId="31" xfId="1" applyNumberFormat="1" applyFont="1" applyBorder="1" applyAlignment="1">
      <alignment vertical="center"/>
    </xf>
    <xf numFmtId="164" fontId="13" fillId="0" borderId="30" xfId="1" applyNumberFormat="1" applyFont="1" applyBorder="1" applyAlignment="1">
      <alignment vertical="center"/>
    </xf>
    <xf numFmtId="164" fontId="10" fillId="0" borderId="5" xfId="1" applyNumberFormat="1" applyFont="1" applyBorder="1"/>
    <xf numFmtId="164" fontId="10" fillId="0" borderId="5" xfId="1" applyNumberFormat="1" applyFont="1" applyBorder="1" applyAlignment="1">
      <alignment vertical="center" wrapText="1"/>
    </xf>
    <xf numFmtId="164" fontId="13" fillId="0" borderId="1" xfId="1" applyNumberFormat="1" applyFont="1" applyFill="1" applyBorder="1" applyAlignment="1">
      <alignment vertical="center"/>
    </xf>
    <xf numFmtId="164" fontId="13" fillId="0" borderId="1" xfId="1" applyNumberFormat="1" applyFont="1" applyBorder="1"/>
    <xf numFmtId="164" fontId="13" fillId="0" borderId="31" xfId="1" applyNumberFormat="1" applyFont="1" applyBorder="1"/>
    <xf numFmtId="164" fontId="10" fillId="0" borderId="1" xfId="1" applyNumberFormat="1" applyFont="1" applyFill="1" applyBorder="1" applyAlignment="1">
      <alignment vertical="center"/>
    </xf>
    <xf numFmtId="164" fontId="13" fillId="0" borderId="1" xfId="1" applyNumberFormat="1" applyFont="1" applyBorder="1" applyAlignment="1">
      <alignment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164" fontId="13" fillId="0" borderId="22" xfId="1" applyNumberFormat="1" applyFont="1" applyBorder="1" applyAlignment="1">
      <alignment vertical="center"/>
    </xf>
    <xf numFmtId="164" fontId="13" fillId="0" borderId="28" xfId="1" applyNumberFormat="1" applyFont="1" applyBorder="1" applyAlignment="1">
      <alignment vertical="center"/>
    </xf>
    <xf numFmtId="164" fontId="10" fillId="0" borderId="4" xfId="2" applyNumberFormat="1" applyFont="1" applyBorder="1"/>
    <xf numFmtId="164" fontId="10" fillId="0" borderId="27" xfId="2" applyNumberFormat="1" applyFont="1" applyBorder="1"/>
    <xf numFmtId="0" fontId="0" fillId="0" borderId="53" xfId="0" applyBorder="1"/>
    <xf numFmtId="0" fontId="4" fillId="0" borderId="53" xfId="0" applyFont="1" applyFill="1" applyBorder="1" applyAlignment="1">
      <alignment horizontal="center" wrapText="1"/>
    </xf>
    <xf numFmtId="0" fontId="4" fillId="0" borderId="54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0" fillId="0" borderId="58" xfId="0" applyBorder="1" applyAlignment="1">
      <alignment horizontal="center"/>
    </xf>
    <xf numFmtId="164" fontId="13" fillId="0" borderId="19" xfId="1" applyNumberFormat="1" applyFont="1" applyBorder="1" applyAlignment="1">
      <alignment vertical="center"/>
    </xf>
    <xf numFmtId="164" fontId="13" fillId="0" borderId="3" xfId="1" applyNumberFormat="1" applyFont="1" applyBorder="1" applyAlignment="1">
      <alignment vertical="center"/>
    </xf>
    <xf numFmtId="164" fontId="13" fillId="0" borderId="25" xfId="1" applyNumberFormat="1" applyFont="1" applyBorder="1" applyAlignment="1">
      <alignment vertical="center"/>
    </xf>
    <xf numFmtId="164" fontId="10" fillId="0" borderId="47" xfId="2" applyNumberFormat="1" applyFont="1" applyBorder="1"/>
    <xf numFmtId="164" fontId="10" fillId="0" borderId="48" xfId="2" applyNumberFormat="1" applyFont="1" applyBorder="1"/>
    <xf numFmtId="164" fontId="10" fillId="0" borderId="49" xfId="2" applyNumberFormat="1" applyFont="1" applyBorder="1"/>
    <xf numFmtId="10" fontId="0" fillId="0" borderId="1" xfId="2" applyNumberFormat="1" applyFont="1" applyBorder="1" applyAlignment="1">
      <alignment horizontal="center"/>
    </xf>
    <xf numFmtId="10" fontId="0" fillId="0" borderId="11" xfId="2" applyNumberFormat="1" applyFont="1" applyBorder="1" applyAlignment="1">
      <alignment horizontal="center"/>
    </xf>
    <xf numFmtId="10" fontId="0" fillId="0" borderId="13" xfId="2" applyNumberFormat="1" applyFont="1" applyBorder="1" applyAlignment="1">
      <alignment horizontal="center"/>
    </xf>
    <xf numFmtId="10" fontId="0" fillId="0" borderId="18" xfId="2" applyNumberFormat="1" applyFont="1" applyBorder="1" applyAlignment="1">
      <alignment horizontal="center"/>
    </xf>
    <xf numFmtId="164" fontId="10" fillId="0" borderId="20" xfId="1" applyNumberFormat="1" applyFont="1" applyBorder="1"/>
    <xf numFmtId="164" fontId="10" fillId="0" borderId="4" xfId="1" applyNumberFormat="1" applyFont="1" applyBorder="1"/>
    <xf numFmtId="164" fontId="10" fillId="0" borderId="27" xfId="1" applyNumberFormat="1" applyFont="1" applyBorder="1"/>
    <xf numFmtId="0" fontId="4" fillId="2" borderId="33" xfId="0" applyFont="1" applyFill="1" applyBorder="1" applyAlignment="1">
      <alignment horizontal="center" vertical="center"/>
    </xf>
    <xf numFmtId="164" fontId="13" fillId="0" borderId="30" xfId="1" applyNumberFormat="1" applyFont="1" applyBorder="1"/>
    <xf numFmtId="0" fontId="4" fillId="2" borderId="7" xfId="0" applyFont="1" applyFill="1" applyBorder="1" applyAlignment="1">
      <alignment horizontal="center" vertical="center" wrapText="1"/>
    </xf>
    <xf numFmtId="10" fontId="0" fillId="0" borderId="30" xfId="2" applyNumberFormat="1" applyFont="1" applyBorder="1" applyAlignment="1">
      <alignment horizontal="center"/>
    </xf>
    <xf numFmtId="10" fontId="0" fillId="0" borderId="31" xfId="2" applyNumberFormat="1" applyFont="1" applyBorder="1" applyAlignment="1">
      <alignment horizontal="center"/>
    </xf>
    <xf numFmtId="44" fontId="0" fillId="0" borderId="0" xfId="0" applyNumberFormat="1"/>
    <xf numFmtId="0" fontId="0" fillId="0" borderId="7" xfId="0" applyBorder="1"/>
    <xf numFmtId="0" fontId="0" fillId="0" borderId="12" xfId="0" applyBorder="1"/>
    <xf numFmtId="0" fontId="4" fillId="2" borderId="8" xfId="0" applyFont="1" applyFill="1" applyBorder="1" applyAlignment="1">
      <alignment horizontal="center" vertical="center"/>
    </xf>
    <xf numFmtId="10" fontId="0" fillId="0" borderId="19" xfId="2" applyNumberFormat="1" applyFont="1" applyBorder="1"/>
    <xf numFmtId="0" fontId="4" fillId="2" borderId="12" xfId="0" applyFont="1" applyFill="1" applyBorder="1" applyAlignment="1">
      <alignment horizontal="center" wrapText="1"/>
    </xf>
    <xf numFmtId="164" fontId="10" fillId="0" borderId="23" xfId="1" applyNumberFormat="1" applyFont="1" applyFill="1" applyBorder="1" applyAlignment="1">
      <alignment vertical="center"/>
    </xf>
    <xf numFmtId="10" fontId="0" fillId="0" borderId="3" xfId="2" applyNumberFormat="1" applyFont="1" applyFill="1" applyBorder="1"/>
    <xf numFmtId="10" fontId="0" fillId="0" borderId="13" xfId="2" applyNumberFormat="1" applyFont="1" applyFill="1" applyBorder="1"/>
    <xf numFmtId="0" fontId="0" fillId="0" borderId="0" xfId="0" applyFill="1"/>
    <xf numFmtId="164" fontId="10" fillId="0" borderId="5" xfId="1" applyNumberFormat="1" applyFont="1" applyFill="1" applyBorder="1" applyAlignment="1">
      <alignment vertical="center" wrapText="1"/>
    </xf>
    <xf numFmtId="164" fontId="13" fillId="0" borderId="1" xfId="1" applyNumberFormat="1" applyFont="1" applyFill="1" applyBorder="1" applyAlignment="1">
      <alignment vertical="center" wrapText="1"/>
    </xf>
    <xf numFmtId="164" fontId="10" fillId="0" borderId="24" xfId="1" applyNumberFormat="1" applyFont="1" applyFill="1" applyBorder="1" applyAlignment="1">
      <alignment vertical="center"/>
    </xf>
    <xf numFmtId="164" fontId="13" fillId="0" borderId="31" xfId="1" applyNumberFormat="1" applyFont="1" applyFill="1" applyBorder="1" applyAlignment="1">
      <alignment vertical="center"/>
    </xf>
    <xf numFmtId="10" fontId="0" fillId="0" borderId="25" xfId="2" applyNumberFormat="1" applyFont="1" applyFill="1" applyBorder="1"/>
    <xf numFmtId="10" fontId="0" fillId="0" borderId="18" xfId="2" applyNumberFormat="1" applyFont="1" applyFill="1" applyBorder="1"/>
    <xf numFmtId="0" fontId="4" fillId="2" borderId="38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13" fillId="0" borderId="43" xfId="1" applyNumberFormat="1" applyFont="1" applyBorder="1" applyAlignment="1">
      <alignment vertical="center"/>
    </xf>
    <xf numFmtId="164" fontId="13" fillId="0" borderId="44" xfId="1" applyNumberFormat="1" applyFont="1" applyFill="1" applyBorder="1" applyAlignment="1">
      <alignment vertical="center"/>
    </xf>
    <xf numFmtId="164" fontId="13" fillId="0" borderId="44" xfId="1" applyNumberFormat="1" applyFont="1" applyBorder="1" applyAlignment="1">
      <alignment vertical="center"/>
    </xf>
    <xf numFmtId="164" fontId="13" fillId="0" borderId="45" xfId="1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 wrapText="1"/>
    </xf>
    <xf numFmtId="164" fontId="13" fillId="0" borderId="21" xfId="1" applyNumberFormat="1" applyFont="1" applyBorder="1" applyAlignment="1">
      <alignment vertical="center"/>
    </xf>
    <xf numFmtId="164" fontId="13" fillId="0" borderId="22" xfId="1" applyNumberFormat="1" applyFont="1" applyFill="1" applyBorder="1" applyAlignment="1">
      <alignment vertical="center"/>
    </xf>
    <xf numFmtId="164" fontId="13" fillId="0" borderId="28" xfId="1" applyNumberFormat="1" applyFont="1" applyFill="1" applyBorder="1" applyAlignment="1">
      <alignment vertical="center"/>
    </xf>
    <xf numFmtId="0" fontId="0" fillId="2" borderId="55" xfId="0" applyFill="1" applyBorder="1" applyAlignment="1"/>
    <xf numFmtId="164" fontId="13" fillId="0" borderId="47" xfId="1" applyNumberFormat="1" applyFont="1" applyBorder="1" applyAlignment="1">
      <alignment vertical="center"/>
    </xf>
    <xf numFmtId="164" fontId="13" fillId="0" borderId="48" xfId="1" applyNumberFormat="1" applyFont="1" applyFill="1" applyBorder="1" applyAlignment="1">
      <alignment vertical="center"/>
    </xf>
    <xf numFmtId="164" fontId="13" fillId="0" borderId="48" xfId="1" applyNumberFormat="1" applyFont="1" applyBorder="1" applyAlignment="1">
      <alignment vertical="center"/>
    </xf>
    <xf numFmtId="164" fontId="13" fillId="0" borderId="49" xfId="1" applyNumberFormat="1" applyFont="1" applyFill="1" applyBorder="1" applyAlignment="1">
      <alignment vertical="center"/>
    </xf>
    <xf numFmtId="164" fontId="13" fillId="0" borderId="20" xfId="1" applyNumberFormat="1" applyFont="1" applyBorder="1"/>
    <xf numFmtId="164" fontId="13" fillId="0" borderId="4" xfId="1" applyNumberFormat="1" applyFont="1" applyFill="1" applyBorder="1"/>
    <xf numFmtId="164" fontId="13" fillId="0" borderId="4" xfId="1" applyNumberFormat="1" applyFont="1" applyBorder="1"/>
    <xf numFmtId="164" fontId="13" fillId="0" borderId="27" xfId="1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vertical="center"/>
    </xf>
    <xf numFmtId="164" fontId="10" fillId="0" borderId="5" xfId="1" applyNumberFormat="1" applyFont="1" applyFill="1" applyBorder="1"/>
    <xf numFmtId="164" fontId="13" fillId="0" borderId="1" xfId="1" applyNumberFormat="1" applyFont="1" applyFill="1" applyBorder="1"/>
    <xf numFmtId="164" fontId="0" fillId="0" borderId="0" xfId="0" applyNumberFormat="1"/>
    <xf numFmtId="164" fontId="10" fillId="0" borderId="1" xfId="1" applyNumberFormat="1" applyFont="1" applyFill="1" applyBorder="1"/>
    <xf numFmtId="164" fontId="10" fillId="0" borderId="31" xfId="1" applyNumberFormat="1" applyFont="1" applyFill="1" applyBorder="1"/>
    <xf numFmtId="164" fontId="13" fillId="0" borderId="0" xfId="1" applyNumberFormat="1" applyFont="1" applyFill="1" applyBorder="1" applyAlignment="1">
      <alignment vertical="center"/>
    </xf>
    <xf numFmtId="0" fontId="0" fillId="0" borderId="24" xfId="0" applyFill="1" applyBorder="1" applyAlignment="1">
      <alignment horizontal="center" vertical="center" wrapText="1"/>
    </xf>
    <xf numFmtId="164" fontId="10" fillId="0" borderId="26" xfId="1" applyNumberFormat="1" applyFont="1" applyFill="1" applyBorder="1"/>
    <xf numFmtId="0" fontId="0" fillId="0" borderId="12" xfId="0" applyFill="1" applyBorder="1"/>
    <xf numFmtId="164" fontId="10" fillId="0" borderId="26" xfId="1" applyNumberFormat="1" applyFont="1" applyBorder="1" applyAlignment="1">
      <alignment vertical="center"/>
    </xf>
    <xf numFmtId="0" fontId="12" fillId="7" borderId="43" xfId="0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horizontal="center" vertical="center"/>
    </xf>
    <xf numFmtId="14" fontId="3" fillId="7" borderId="45" xfId="0" applyNumberFormat="1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11" fillId="5" borderId="32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11" fillId="5" borderId="36" xfId="0" applyFont="1" applyFill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10" fontId="0" fillId="0" borderId="48" xfId="2" applyNumberFormat="1" applyFont="1" applyBorder="1" applyAlignment="1">
      <alignment horizontal="center"/>
    </xf>
    <xf numFmtId="10" fontId="0" fillId="0" borderId="22" xfId="2" applyNumberFormat="1" applyFont="1" applyBorder="1" applyAlignment="1">
      <alignment horizontal="center"/>
    </xf>
    <xf numFmtId="10" fontId="0" fillId="0" borderId="49" xfId="2" applyNumberFormat="1" applyFont="1" applyBorder="1" applyAlignment="1">
      <alignment horizontal="center"/>
    </xf>
    <xf numFmtId="10" fontId="0" fillId="0" borderId="28" xfId="2" applyNumberFormat="1" applyFont="1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4" fontId="3" fillId="0" borderId="50" xfId="0" applyNumberFormat="1" applyFont="1" applyBorder="1" applyAlignment="1">
      <alignment horizontal="center" vertical="center"/>
    </xf>
    <xf numFmtId="14" fontId="3" fillId="0" borderId="52" xfId="0" applyNumberFormat="1" applyFont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32" xfId="0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3" fillId="0" borderId="24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6" borderId="29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14" fontId="3" fillId="6" borderId="24" xfId="0" applyNumberFormat="1" applyFont="1" applyFill="1" applyBorder="1" applyAlignment="1">
      <alignment horizontal="center" vertical="center"/>
    </xf>
    <xf numFmtId="14" fontId="3" fillId="6" borderId="18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/>
    </xf>
    <xf numFmtId="14" fontId="3" fillId="7" borderId="24" xfId="0" applyNumberFormat="1" applyFont="1" applyFill="1" applyBorder="1" applyAlignment="1">
      <alignment horizontal="center" vertical="center"/>
    </xf>
    <xf numFmtId="14" fontId="3" fillId="7" borderId="18" xfId="0" applyNumberFormat="1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 wrapText="1"/>
    </xf>
    <xf numFmtId="0" fontId="0" fillId="4" borderId="57" xfId="0" applyFill="1" applyBorder="1" applyAlignment="1">
      <alignment horizontal="center" vertical="center" wrapText="1"/>
    </xf>
    <xf numFmtId="0" fontId="0" fillId="4" borderId="55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0" fillId="2" borderId="39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-%20Cuadros%20Inversos%20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UCADE 1"/>
      <sheetName val="2-UCADE 2"/>
      <sheetName val="3-UCADE 3"/>
      <sheetName val="4-UCVAL1"/>
      <sheetName val="5-UCVAL2"/>
      <sheetName val="6-UCVAL1,1"/>
      <sheetName val="7-UCCIN1"/>
      <sheetName val="8-UCCIN2"/>
      <sheetName val="9-NUEVAS UND"/>
    </sheetNames>
    <sheetDataSet>
      <sheetData sheetId="0">
        <row r="26">
          <cell r="G26">
            <v>20809602.041220292</v>
          </cell>
          <cell r="I26">
            <v>12903379.604817819</v>
          </cell>
        </row>
        <row r="27">
          <cell r="G27">
            <v>29150138.053496078</v>
          </cell>
          <cell r="I27">
            <v>13499311.384365698</v>
          </cell>
        </row>
        <row r="28">
          <cell r="G28">
            <v>30062343.858956408</v>
          </cell>
          <cell r="I28">
            <v>16095799.549407613</v>
          </cell>
        </row>
        <row r="29">
          <cell r="G29">
            <v>33446159.177958757</v>
          </cell>
          <cell r="I29">
            <v>17540576.016557392</v>
          </cell>
        </row>
      </sheetData>
      <sheetData sheetId="1">
        <row r="93">
          <cell r="E93">
            <v>24892841.25873347</v>
          </cell>
          <cell r="G93">
            <v>34075184.999229915</v>
          </cell>
          <cell r="I93">
            <v>35536016.529994614</v>
          </cell>
        </row>
        <row r="94">
          <cell r="E94">
            <v>18088966.13388643</v>
          </cell>
          <cell r="G94">
            <v>18442558.985135291</v>
          </cell>
          <cell r="I94">
            <v>21621431.342900343</v>
          </cell>
        </row>
        <row r="95">
          <cell r="E95">
            <v>27510215.021425243</v>
          </cell>
          <cell r="G95">
            <v>36112959.831325844</v>
          </cell>
          <cell r="I95">
            <v>37027614.785674706</v>
          </cell>
          <cell r="K95">
            <v>44311018.971623078</v>
          </cell>
          <cell r="M95">
            <v>46275130.703465156</v>
          </cell>
        </row>
        <row r="96">
          <cell r="E96">
            <v>20857614.799681421</v>
          </cell>
          <cell r="G96">
            <v>22244942.88651555</v>
          </cell>
          <cell r="I96">
            <v>23167364.465902962</v>
          </cell>
          <cell r="K96">
            <v>29026362.441192314</v>
          </cell>
          <cell r="M96">
            <v>31621103.454592459</v>
          </cell>
        </row>
        <row r="97">
          <cell r="K97">
            <v>47250055.099614829</v>
          </cell>
          <cell r="M97">
            <v>56733562.201770067</v>
          </cell>
        </row>
        <row r="98">
          <cell r="K98">
            <v>32651205.924573962</v>
          </cell>
          <cell r="M98">
            <v>38170233.622583456</v>
          </cell>
        </row>
        <row r="99">
          <cell r="K99">
            <v>61771295.534140058</v>
          </cell>
          <cell r="M99">
            <v>63397925.956707485</v>
          </cell>
        </row>
        <row r="100">
          <cell r="K100">
            <v>46228818.346935898</v>
          </cell>
          <cell r="M100">
            <v>48433898.287367798</v>
          </cell>
        </row>
        <row r="106">
          <cell r="E106">
            <v>59941114.483654156</v>
          </cell>
        </row>
        <row r="107">
          <cell r="E107">
            <v>45297183.000801943</v>
          </cell>
        </row>
        <row r="108">
          <cell r="E108">
            <v>62586418.314898029</v>
          </cell>
          <cell r="G108">
            <v>70872533.760599613</v>
          </cell>
          <cell r="I108">
            <v>76274487.278050512</v>
          </cell>
          <cell r="K108">
            <v>85004827.243241623</v>
          </cell>
        </row>
        <row r="109">
          <cell r="E109">
            <v>47189844.250239775</v>
          </cell>
          <cell r="G109">
            <v>55683216.579877391</v>
          </cell>
          <cell r="I109">
            <v>63493597.857119754</v>
          </cell>
          <cell r="K109">
            <v>78065713.729841903</v>
          </cell>
        </row>
        <row r="110">
          <cell r="E110">
            <v>70539427.236086562</v>
          </cell>
          <cell r="G110">
            <v>78923747.908632055</v>
          </cell>
          <cell r="I110">
            <v>84943829.11187014</v>
          </cell>
          <cell r="K110">
            <v>96015033.006734252</v>
          </cell>
        </row>
        <row r="111">
          <cell r="E111">
            <v>56900443.396799088</v>
          </cell>
          <cell r="G111">
            <v>65935244.08827617</v>
          </cell>
          <cell r="I111">
            <v>79283517.721438929</v>
          </cell>
          <cell r="K111">
            <v>83113225.361595884</v>
          </cell>
        </row>
      </sheetData>
      <sheetData sheetId="2">
        <row r="15">
          <cell r="E15">
            <v>2800744.1075878786</v>
          </cell>
        </row>
        <row r="16">
          <cell r="E16">
            <v>2812808.2349363491</v>
          </cell>
        </row>
        <row r="17">
          <cell r="E17">
            <v>2963908.4628813486</v>
          </cell>
        </row>
        <row r="18">
          <cell r="E18">
            <v>3155485.8321786062</v>
          </cell>
        </row>
      </sheetData>
      <sheetData sheetId="3">
        <row r="30">
          <cell r="D30">
            <v>11797609.67414798</v>
          </cell>
          <cell r="E30">
            <v>10835351.633732885</v>
          </cell>
        </row>
        <row r="31">
          <cell r="D31">
            <v>12564334.499786995</v>
          </cell>
          <cell r="E31">
            <v>11496713.673665144</v>
          </cell>
        </row>
        <row r="32">
          <cell r="D32">
            <v>15387368.335134355</v>
          </cell>
          <cell r="E32">
            <v>14268606.467715232</v>
          </cell>
        </row>
        <row r="33">
          <cell r="D33">
            <v>25169126.700905863</v>
          </cell>
          <cell r="E33">
            <v>22643710.695303909</v>
          </cell>
        </row>
        <row r="34">
          <cell r="D34">
            <v>30622170.2703081</v>
          </cell>
          <cell r="E34">
            <v>27432353.223759364</v>
          </cell>
        </row>
        <row r="35">
          <cell r="D35">
            <v>41021865.617593788</v>
          </cell>
          <cell r="E35">
            <v>37514203.634679675</v>
          </cell>
        </row>
        <row r="36">
          <cell r="D36">
            <v>53104915.334209122</v>
          </cell>
          <cell r="E36">
            <v>48557509.32788001</v>
          </cell>
        </row>
        <row r="37">
          <cell r="D37">
            <v>99652469.697762772</v>
          </cell>
          <cell r="E37">
            <v>90574981.630706504</v>
          </cell>
        </row>
        <row r="38">
          <cell r="D38">
            <v>131374183.65582973</v>
          </cell>
          <cell r="E38">
            <v>119142111.89447671</v>
          </cell>
        </row>
      </sheetData>
      <sheetData sheetId="4">
        <row r="30">
          <cell r="D30">
            <v>35232129.988750815</v>
          </cell>
          <cell r="E30">
            <v>34265832.491670072</v>
          </cell>
        </row>
        <row r="31">
          <cell r="D31">
            <v>36002070.323430076</v>
          </cell>
          <cell r="E31">
            <v>34929967.738901086</v>
          </cell>
        </row>
        <row r="32">
          <cell r="D32">
            <v>42932148.73052115</v>
          </cell>
          <cell r="E32">
            <v>41808690.420055762</v>
          </cell>
        </row>
        <row r="33">
          <cell r="D33">
            <v>56080486.672565013</v>
          </cell>
          <cell r="E33">
            <v>53544469.239810556</v>
          </cell>
        </row>
        <row r="34">
          <cell r="D34">
            <v>68756807.655699983</v>
          </cell>
          <cell r="E34">
            <v>65553600.097261809</v>
          </cell>
        </row>
        <row r="35">
          <cell r="D35">
            <v>80090947.228502601</v>
          </cell>
          <cell r="E35">
            <v>76568560.45454219</v>
          </cell>
        </row>
        <row r="36">
          <cell r="D36">
            <v>100503955.55563481</v>
          </cell>
          <cell r="E36">
            <v>95937460.023698032</v>
          </cell>
        </row>
        <row r="37">
          <cell r="D37">
            <v>160366651.68127429</v>
          </cell>
          <cell r="E37">
            <v>151251057.28707939</v>
          </cell>
        </row>
        <row r="38">
          <cell r="D38">
            <v>206861253.31938827</v>
          </cell>
          <cell r="E38">
            <v>194577832.62486365</v>
          </cell>
        </row>
      </sheetData>
      <sheetData sheetId="5">
        <row r="15">
          <cell r="E15">
            <v>3157292.1148932935</v>
          </cell>
        </row>
        <row r="16">
          <cell r="E16">
            <v>3357856.6977680041</v>
          </cell>
        </row>
        <row r="17">
          <cell r="E17">
            <v>3625274.9460562272</v>
          </cell>
        </row>
        <row r="18">
          <cell r="E18">
            <v>4945527.1777615752</v>
          </cell>
        </row>
      </sheetData>
      <sheetData sheetId="6">
        <row r="17">
          <cell r="E17">
            <v>16519886.637052633</v>
          </cell>
        </row>
        <row r="18">
          <cell r="E18">
            <v>16699213.257473383</v>
          </cell>
        </row>
        <row r="19">
          <cell r="E19">
            <v>17592552.500667769</v>
          </cell>
        </row>
        <row r="20">
          <cell r="E20">
            <v>24356324.111755736</v>
          </cell>
        </row>
        <row r="21">
          <cell r="E21">
            <v>26842185.951759703</v>
          </cell>
        </row>
        <row r="22">
          <cell r="E22">
            <v>28300694.110282987</v>
          </cell>
        </row>
        <row r="23">
          <cell r="E23">
            <v>31711854.880750097</v>
          </cell>
        </row>
        <row r="24">
          <cell r="E24">
            <v>37143548.08810848</v>
          </cell>
        </row>
        <row r="25">
          <cell r="E25">
            <v>40272967.140550651</v>
          </cell>
        </row>
      </sheetData>
      <sheetData sheetId="7">
        <row r="15">
          <cell r="E15">
            <v>9035361.3784932867</v>
          </cell>
        </row>
        <row r="16">
          <cell r="E16">
            <v>9035361.3784932867</v>
          </cell>
        </row>
      </sheetData>
      <sheetData sheetId="8">
        <row r="3">
          <cell r="B3">
            <v>25149988.580042183</v>
          </cell>
          <cell r="C3">
            <v>36116719.857564114</v>
          </cell>
          <cell r="D3">
            <v>34714502.313206039</v>
          </cell>
          <cell r="E3">
            <v>44261663.256856963</v>
          </cell>
          <cell r="F3">
            <v>47266644.89951241</v>
          </cell>
          <cell r="G3">
            <v>56789494.762103856</v>
          </cell>
          <cell r="H3">
            <v>86988939.748937666</v>
          </cell>
          <cell r="I3">
            <v>97094866.321712434</v>
          </cell>
          <cell r="J3">
            <v>100416046.83140723</v>
          </cell>
        </row>
        <row r="9">
          <cell r="B9">
            <v>23546531.120489247</v>
          </cell>
          <cell r="C9">
            <v>32721631.483481448</v>
          </cell>
          <cell r="D9">
            <v>50477024.630069539</v>
          </cell>
          <cell r="E9">
            <v>57299942.10562022</v>
          </cell>
          <cell r="F9">
            <v>63799675.629721701</v>
          </cell>
          <cell r="G9">
            <v>71907508.917760283</v>
          </cell>
          <cell r="H9">
            <v>118005224.19117938</v>
          </cell>
          <cell r="I9">
            <v>151381204.53073466</v>
          </cell>
          <cell r="J9">
            <v>170247777.01509055</v>
          </cell>
        </row>
        <row r="15">
          <cell r="B15">
            <v>40061744.735145882</v>
          </cell>
          <cell r="C15">
            <v>49860222.023953736</v>
          </cell>
          <cell r="D15">
            <v>53486562.294632636</v>
          </cell>
          <cell r="E15">
            <v>61446309.023868792</v>
          </cell>
          <cell r="F15">
            <v>65428401.094832934</v>
          </cell>
          <cell r="G15">
            <v>73392174.701439351</v>
          </cell>
          <cell r="H15">
            <v>102788322.28410836</v>
          </cell>
          <cell r="I15">
            <v>117246437.10781899</v>
          </cell>
          <cell r="J15">
            <v>121780569.1313217</v>
          </cell>
        </row>
        <row r="21">
          <cell r="B21">
            <v>17236183.883419905</v>
          </cell>
          <cell r="C21">
            <v>17876926.012609534</v>
          </cell>
          <cell r="D21">
            <v>20760155.224763945</v>
          </cell>
          <cell r="E21">
            <v>25677246.913267475</v>
          </cell>
          <cell r="G21">
            <v>38168569.085984968</v>
          </cell>
          <cell r="H21">
            <v>41548886.272707842</v>
          </cell>
          <cell r="I21">
            <v>51283283.458838232</v>
          </cell>
          <cell r="J21">
            <v>58492751.710549943</v>
          </cell>
        </row>
        <row r="27">
          <cell r="B27">
            <v>36052486.96850092</v>
          </cell>
          <cell r="C27">
            <v>48836976.417097151</v>
          </cell>
          <cell r="D27">
            <v>53163587.779655725</v>
          </cell>
          <cell r="E27">
            <v>64062338.522866465</v>
          </cell>
          <cell r="F27">
            <v>73226648.575814322</v>
          </cell>
          <cell r="G27">
            <v>91824642.295637295</v>
          </cell>
          <cell r="H27">
            <v>143443965.08711416</v>
          </cell>
          <cell r="I27">
            <v>163274614.93147296</v>
          </cell>
          <cell r="J27">
            <v>186209811.83883834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11"/>
  <sheetViews>
    <sheetView topLeftCell="A3" zoomScale="88" zoomScaleNormal="88" workbookViewId="0">
      <selection activeCell="F14" sqref="F14"/>
    </sheetView>
  </sheetViews>
  <sheetFormatPr baseColWidth="10" defaultRowHeight="15"/>
  <cols>
    <col min="1" max="1" width="22.5703125" customWidth="1"/>
    <col min="2" max="2" width="24.7109375" customWidth="1"/>
    <col min="3" max="3" width="22.140625" customWidth="1"/>
    <col min="4" max="4" width="14.42578125" customWidth="1"/>
    <col min="5" max="5" width="27.5703125" customWidth="1"/>
    <col min="6" max="6" width="25.85546875" customWidth="1"/>
    <col min="7" max="7" width="22.42578125" customWidth="1"/>
  </cols>
  <sheetData>
    <row r="1" spans="1:7" ht="15" customHeight="1">
      <c r="A1" s="131" t="s">
        <v>4</v>
      </c>
      <c r="B1" s="134" t="s">
        <v>35</v>
      </c>
      <c r="C1" s="135"/>
      <c r="D1" s="135"/>
      <c r="E1" s="135"/>
      <c r="F1" s="135"/>
      <c r="G1" s="30" t="s">
        <v>36</v>
      </c>
    </row>
    <row r="2" spans="1:7" ht="19.5" customHeight="1">
      <c r="A2" s="132"/>
      <c r="B2" s="136"/>
      <c r="C2" s="137"/>
      <c r="D2" s="137"/>
      <c r="E2" s="137"/>
      <c r="F2" s="137"/>
      <c r="G2" s="1" t="s">
        <v>3</v>
      </c>
    </row>
    <row r="3" spans="1:7" ht="22.5" customHeight="1" thickBot="1">
      <c r="A3" s="133"/>
      <c r="B3" s="138" t="s">
        <v>28</v>
      </c>
      <c r="C3" s="139"/>
      <c r="D3" s="139"/>
      <c r="E3" s="139"/>
      <c r="F3" s="139"/>
      <c r="G3" s="2">
        <v>41961</v>
      </c>
    </row>
    <row r="4" spans="1:7" ht="15.75" thickBot="1">
      <c r="A4" s="129" t="s">
        <v>24</v>
      </c>
      <c r="B4" s="140" t="s">
        <v>6</v>
      </c>
      <c r="C4" s="141"/>
      <c r="D4" s="142"/>
      <c r="E4" s="143" t="s">
        <v>7</v>
      </c>
      <c r="F4" s="144"/>
      <c r="G4" s="145"/>
    </row>
    <row r="5" spans="1:7" ht="26.25" thickBot="1">
      <c r="A5" s="130"/>
      <c r="B5" s="74" t="s">
        <v>38</v>
      </c>
      <c r="C5" s="72" t="s">
        <v>34</v>
      </c>
      <c r="D5" s="48" t="s">
        <v>26</v>
      </c>
      <c r="E5" s="74" t="s">
        <v>38</v>
      </c>
      <c r="F5" s="72" t="s">
        <v>34</v>
      </c>
      <c r="G5" s="48" t="s">
        <v>26</v>
      </c>
    </row>
    <row r="6" spans="1:7">
      <c r="A6" s="15" t="s">
        <v>0</v>
      </c>
      <c r="B6" s="34">
        <f>'[1]1-UCADE 1'!G26</f>
        <v>20809602.041220292</v>
      </c>
      <c r="C6" s="39">
        <v>19142393</v>
      </c>
      <c r="D6" s="3">
        <f>(B6/C6)-1</f>
        <v>8.7095121347696258E-2</v>
      </c>
      <c r="E6" s="34">
        <f>'[1]1-UCADE 1'!I26</f>
        <v>12903379.604817819</v>
      </c>
      <c r="F6" s="39">
        <v>12647235</v>
      </c>
      <c r="G6" s="3">
        <f>(E6/F6)-1</f>
        <v>2.0253012205262211E-2</v>
      </c>
    </row>
    <row r="7" spans="1:7">
      <c r="A7" s="16" t="s">
        <v>8</v>
      </c>
      <c r="B7" s="35">
        <f>'[1]1-UCADE 1'!G27</f>
        <v>29150138.053496078</v>
      </c>
      <c r="C7" s="37">
        <v>24505394</v>
      </c>
      <c r="D7" s="4">
        <f>(B7/C7)-1</f>
        <v>0.18953966026810587</v>
      </c>
      <c r="E7" s="35">
        <f>'[1]1-UCADE 1'!I27</f>
        <v>13499311.384365698</v>
      </c>
      <c r="F7" s="37">
        <v>13033618</v>
      </c>
      <c r="G7" s="4">
        <f t="shared" ref="G7:G9" si="0">(E7/F7)-1</f>
        <v>3.5730169809004453E-2</v>
      </c>
    </row>
    <row r="8" spans="1:7">
      <c r="A8" s="16" t="s">
        <v>9</v>
      </c>
      <c r="B8" s="35">
        <f>'[1]1-UCADE 1'!G28</f>
        <v>30062343.858956408</v>
      </c>
      <c r="C8" s="37">
        <v>24972674</v>
      </c>
      <c r="D8" s="4">
        <f t="shared" ref="D8:D9" si="1">(B8/C8)-1</f>
        <v>0.20380956636667769</v>
      </c>
      <c r="E8" s="35">
        <f>'[1]1-UCADE 1'!I28</f>
        <v>16095799.549407613</v>
      </c>
      <c r="F8" s="37">
        <v>14392248</v>
      </c>
      <c r="G8" s="4">
        <f t="shared" si="0"/>
        <v>0.11836591124663864</v>
      </c>
    </row>
    <row r="9" spans="1:7" ht="15.75" thickBot="1">
      <c r="A9" s="17" t="s">
        <v>10</v>
      </c>
      <c r="B9" s="36">
        <f>'[1]1-UCADE 1'!G29</f>
        <v>33446159.177958757</v>
      </c>
      <c r="C9" s="38">
        <v>32813630</v>
      </c>
      <c r="D9" s="5">
        <f t="shared" si="1"/>
        <v>1.9276415866173791E-2</v>
      </c>
      <c r="E9" s="36">
        <f>'[1]1-UCADE 1'!I29</f>
        <v>17540576.016557392</v>
      </c>
      <c r="F9" s="38">
        <v>16589108</v>
      </c>
      <c r="G9" s="5">
        <f t="shared" si="0"/>
        <v>5.7354983556523464E-2</v>
      </c>
    </row>
    <row r="11" spans="1:7">
      <c r="C11" s="77"/>
    </row>
  </sheetData>
  <mergeCells count="6">
    <mergeCell ref="A4:A5"/>
    <mergeCell ref="A1:A3"/>
    <mergeCell ref="B1:F2"/>
    <mergeCell ref="B3:F3"/>
    <mergeCell ref="B4:D4"/>
    <mergeCell ref="E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30"/>
  <sheetViews>
    <sheetView tabSelected="1" zoomScale="85" zoomScaleNormal="85" workbookViewId="0">
      <selection activeCell="E36" sqref="E36"/>
    </sheetView>
  </sheetViews>
  <sheetFormatPr baseColWidth="10" defaultRowHeight="15"/>
  <cols>
    <col min="1" max="1" width="24.42578125" customWidth="1"/>
    <col min="2" max="3" width="26.140625" customWidth="1"/>
    <col min="4" max="4" width="18.7109375" customWidth="1"/>
    <col min="5" max="5" width="16.85546875" customWidth="1"/>
    <col min="6" max="6" width="25.7109375" customWidth="1"/>
    <col min="7" max="7" width="22.42578125" customWidth="1"/>
    <col min="8" max="8" width="24.42578125" customWidth="1"/>
    <col min="9" max="9" width="12.7109375" customWidth="1"/>
    <col min="10" max="10" width="19.28515625" customWidth="1"/>
  </cols>
  <sheetData>
    <row r="1" spans="1:9" ht="15" customHeight="1">
      <c r="A1" s="131" t="s">
        <v>4</v>
      </c>
      <c r="B1" s="134" t="s">
        <v>35</v>
      </c>
      <c r="C1" s="135"/>
      <c r="D1" s="135"/>
      <c r="E1" s="135"/>
      <c r="F1" s="135"/>
      <c r="G1" s="155"/>
      <c r="H1" s="30" t="s">
        <v>37</v>
      </c>
    </row>
    <row r="2" spans="1:9" ht="21.75" customHeight="1">
      <c r="A2" s="132"/>
      <c r="B2" s="136"/>
      <c r="C2" s="137"/>
      <c r="D2" s="137"/>
      <c r="E2" s="137"/>
      <c r="F2" s="137"/>
      <c r="G2" s="156"/>
      <c r="H2" s="1" t="s">
        <v>3</v>
      </c>
    </row>
    <row r="3" spans="1:9" ht="25.5" customHeight="1" thickBot="1">
      <c r="A3" s="133"/>
      <c r="B3" s="157" t="s">
        <v>29</v>
      </c>
      <c r="C3" s="158"/>
      <c r="D3" s="158"/>
      <c r="E3" s="158"/>
      <c r="F3" s="158"/>
      <c r="G3" s="159"/>
      <c r="H3" s="2">
        <v>41960</v>
      </c>
    </row>
    <row r="4" spans="1:9" ht="16.5" thickBot="1">
      <c r="A4" s="146" t="s">
        <v>6</v>
      </c>
      <c r="B4" s="147"/>
      <c r="C4" s="147"/>
      <c r="D4" s="148"/>
      <c r="E4" s="146" t="s">
        <v>7</v>
      </c>
      <c r="F4" s="147"/>
      <c r="G4" s="147"/>
      <c r="H4" s="148"/>
    </row>
    <row r="5" spans="1:9" ht="27" thickBot="1">
      <c r="A5" s="54"/>
      <c r="B5" s="55" t="s">
        <v>38</v>
      </c>
      <c r="C5" s="56" t="s">
        <v>34</v>
      </c>
      <c r="D5" s="57" t="s">
        <v>23</v>
      </c>
      <c r="E5" s="54"/>
      <c r="F5" s="55" t="s">
        <v>38</v>
      </c>
      <c r="G5" s="56" t="s">
        <v>34</v>
      </c>
      <c r="H5" s="58" t="s">
        <v>23</v>
      </c>
    </row>
    <row r="6" spans="1:9">
      <c r="A6" s="78"/>
      <c r="B6" s="160" t="s">
        <v>11</v>
      </c>
      <c r="C6" s="150"/>
      <c r="D6" s="151"/>
      <c r="E6" s="149" t="s">
        <v>11</v>
      </c>
      <c r="F6" s="150"/>
      <c r="G6" s="150"/>
      <c r="H6" s="151"/>
    </row>
    <row r="7" spans="1:9">
      <c r="A7" s="9" t="s">
        <v>0</v>
      </c>
      <c r="B7" s="41">
        <f>'[1]2-UCADE 2'!$E$93</f>
        <v>24892841.25873347</v>
      </c>
      <c r="C7" s="46">
        <v>23408816</v>
      </c>
      <c r="D7" s="22">
        <f>(B7/C7)-1</f>
        <v>6.3395998274046406E-2</v>
      </c>
      <c r="E7" s="9" t="s">
        <v>0</v>
      </c>
      <c r="F7" s="7">
        <f>'[1]2-UCADE 2'!$E$94</f>
        <v>18088966.13388643</v>
      </c>
      <c r="G7" s="46">
        <v>16323189</v>
      </c>
      <c r="H7" s="4">
        <f>(F7/G7)-1</f>
        <v>0.10817599023612545</v>
      </c>
    </row>
    <row r="8" spans="1:9" s="86" customFormat="1">
      <c r="A8" s="9" t="s">
        <v>8</v>
      </c>
      <c r="B8" s="87">
        <f>'[1]2-UCADE 2'!$G$93</f>
        <v>34075184.999229915</v>
      </c>
      <c r="C8" s="88">
        <v>30011537</v>
      </c>
      <c r="D8" s="84">
        <f t="shared" ref="D8:D30" si="0">(B8/C8)-1</f>
        <v>0.13540286188041328</v>
      </c>
      <c r="E8" s="9" t="s">
        <v>8</v>
      </c>
      <c r="F8" s="45">
        <f>'[1]2-UCADE 2'!$G$94</f>
        <v>18442558.985135291</v>
      </c>
      <c r="G8" s="88">
        <v>17496873</v>
      </c>
      <c r="H8" s="85">
        <f t="shared" ref="H8:H30" si="1">(F8/G8)-1</f>
        <v>5.4048856909191256E-2</v>
      </c>
    </row>
    <row r="9" spans="1:9" s="86" customFormat="1">
      <c r="A9" s="9" t="s">
        <v>9</v>
      </c>
      <c r="B9" s="87">
        <f>'[1]2-UCADE 2'!$I$93</f>
        <v>35536016.529994614</v>
      </c>
      <c r="C9" s="88">
        <v>29389518</v>
      </c>
      <c r="D9" s="84">
        <f t="shared" si="0"/>
        <v>0.20913914035591241</v>
      </c>
      <c r="E9" s="9" t="s">
        <v>9</v>
      </c>
      <c r="F9" s="45">
        <f>'[1]2-UCADE 2'!$I$94</f>
        <v>21621431.342900343</v>
      </c>
      <c r="G9" s="88">
        <v>17847235</v>
      </c>
      <c r="H9" s="85">
        <f t="shared" si="1"/>
        <v>0.21147232850916931</v>
      </c>
    </row>
    <row r="10" spans="1:9">
      <c r="A10" s="79"/>
      <c r="B10" s="161" t="s">
        <v>12</v>
      </c>
      <c r="C10" s="162"/>
      <c r="D10" s="163"/>
      <c r="E10" s="152" t="s">
        <v>12</v>
      </c>
      <c r="F10" s="153"/>
      <c r="G10" s="153"/>
      <c r="H10" s="154"/>
      <c r="I10" s="118"/>
    </row>
    <row r="11" spans="1:9" s="86" customFormat="1">
      <c r="A11" s="9" t="s">
        <v>0</v>
      </c>
      <c r="B11" s="115">
        <f>'[1]2-UCADE 2'!$E$95</f>
        <v>27510215.021425243</v>
      </c>
      <c r="C11" s="88">
        <v>25547226</v>
      </c>
      <c r="D11" s="84">
        <f t="shared" si="0"/>
        <v>7.6837658281382337E-2</v>
      </c>
      <c r="E11" s="9" t="s">
        <v>0</v>
      </c>
      <c r="F11" s="45">
        <f>'[1]2-UCADE 2'!$E$96</f>
        <v>20857614.799681421</v>
      </c>
      <c r="G11" s="88">
        <v>19920078</v>
      </c>
      <c r="H11" s="85">
        <f t="shared" si="1"/>
        <v>4.7064916095279408E-2</v>
      </c>
    </row>
    <row r="12" spans="1:9" s="86" customFormat="1">
      <c r="A12" s="9" t="s">
        <v>8</v>
      </c>
      <c r="B12" s="115">
        <f>'[1]2-UCADE 2'!$G$95</f>
        <v>36112959.831325844</v>
      </c>
      <c r="C12" s="88">
        <v>31353621</v>
      </c>
      <c r="D12" s="84">
        <f t="shared" si="0"/>
        <v>0.15179550812730191</v>
      </c>
      <c r="E12" s="9" t="s">
        <v>8</v>
      </c>
      <c r="F12" s="45">
        <f>'[1]2-UCADE 2'!$G$96</f>
        <v>22244942.88651555</v>
      </c>
      <c r="G12" s="88">
        <v>20309091</v>
      </c>
      <c r="H12" s="85">
        <f t="shared" si="1"/>
        <v>9.5319474737473486E-2</v>
      </c>
    </row>
    <row r="13" spans="1:9" s="86" customFormat="1">
      <c r="A13" s="9" t="s">
        <v>9</v>
      </c>
      <c r="B13" s="115">
        <f>'[1]2-UCADE 2'!$I$95</f>
        <v>37027614.785674706</v>
      </c>
      <c r="C13" s="88">
        <v>31466627</v>
      </c>
      <c r="D13" s="84">
        <f t="shared" si="0"/>
        <v>0.17672652952840173</v>
      </c>
      <c r="E13" s="9" t="s">
        <v>9</v>
      </c>
      <c r="F13" s="45">
        <f>'[1]2-UCADE 2'!$I$96</f>
        <v>23167364.465902962</v>
      </c>
      <c r="G13" s="88">
        <v>21404516</v>
      </c>
      <c r="H13" s="85">
        <f t="shared" si="1"/>
        <v>8.2358716539209009E-2</v>
      </c>
    </row>
    <row r="14" spans="1:9" s="86" customFormat="1">
      <c r="A14" s="9" t="s">
        <v>10</v>
      </c>
      <c r="B14" s="115">
        <f>'[1]2-UCADE 2'!$K$95</f>
        <v>44311018.971623078</v>
      </c>
      <c r="C14" s="42">
        <v>39772886</v>
      </c>
      <c r="D14" s="84">
        <f t="shared" si="0"/>
        <v>0.11410117363932493</v>
      </c>
      <c r="E14" s="9" t="s">
        <v>10</v>
      </c>
      <c r="F14" s="45">
        <f>'[1]2-UCADE 2'!$K$96</f>
        <v>29026362.441192314</v>
      </c>
      <c r="G14" s="42">
        <v>23571278</v>
      </c>
      <c r="H14" s="85">
        <f t="shared" si="1"/>
        <v>0.23142930312019194</v>
      </c>
    </row>
    <row r="15" spans="1:9" s="86" customFormat="1">
      <c r="A15" s="9" t="s">
        <v>1</v>
      </c>
      <c r="B15" s="116">
        <f>'[1]2-UCADE 2'!$M$95</f>
        <v>46275130.703465156</v>
      </c>
      <c r="C15" s="117">
        <v>42916738</v>
      </c>
      <c r="D15" s="84">
        <f t="shared" si="0"/>
        <v>7.8253680497925027E-2</v>
      </c>
      <c r="E15" s="9" t="s">
        <v>1</v>
      </c>
      <c r="F15" s="119">
        <f>'[1]2-UCADE 2'!$M$96</f>
        <v>31621103.454592459</v>
      </c>
      <c r="G15" s="117">
        <v>26685022</v>
      </c>
      <c r="H15" s="85">
        <f t="shared" si="1"/>
        <v>0.1849757311270892</v>
      </c>
    </row>
    <row r="16" spans="1:9" s="86" customFormat="1">
      <c r="A16" s="9" t="s">
        <v>2</v>
      </c>
      <c r="B16" s="115">
        <f>'[1]2-UCADE 2'!$E$106</f>
        <v>59941114.483654156</v>
      </c>
      <c r="C16" s="42">
        <v>48527184</v>
      </c>
      <c r="D16" s="84">
        <f t="shared" si="0"/>
        <v>0.23520694058105973</v>
      </c>
      <c r="E16" s="9" t="s">
        <v>2</v>
      </c>
      <c r="F16" s="45">
        <f>'[1]2-UCADE 2'!$E$107</f>
        <v>45297183.000801943</v>
      </c>
      <c r="G16" s="42">
        <v>36705627</v>
      </c>
      <c r="H16" s="85">
        <f t="shared" si="1"/>
        <v>0.23406645528223624</v>
      </c>
    </row>
    <row r="17" spans="1:8">
      <c r="A17" s="79"/>
      <c r="B17" s="164" t="s">
        <v>13</v>
      </c>
      <c r="C17" s="153"/>
      <c r="D17" s="154"/>
      <c r="E17" s="152" t="s">
        <v>13</v>
      </c>
      <c r="F17" s="153"/>
      <c r="G17" s="153"/>
      <c r="H17" s="154"/>
    </row>
    <row r="18" spans="1:8">
      <c r="A18" s="9" t="s">
        <v>10</v>
      </c>
      <c r="B18" s="11">
        <f>'[1]2-UCADE 2'!$K$97</f>
        <v>47250055.099614829</v>
      </c>
      <c r="C18" s="37">
        <v>46472824</v>
      </c>
      <c r="D18" s="84">
        <f t="shared" si="0"/>
        <v>1.6724421559034752E-2</v>
      </c>
      <c r="E18" s="9" t="s">
        <v>10</v>
      </c>
      <c r="F18" s="8">
        <f>'[1]2-UCADE 2'!$K$98</f>
        <v>32651205.924573962</v>
      </c>
      <c r="G18" s="37">
        <v>30819316</v>
      </c>
      <c r="H18" s="85">
        <f t="shared" si="1"/>
        <v>5.9439668439557947E-2</v>
      </c>
    </row>
    <row r="19" spans="1:8">
      <c r="A19" s="9" t="s">
        <v>1</v>
      </c>
      <c r="B19" s="40">
        <f>'[1]2-UCADE 2'!$M$97</f>
        <v>56733562.201770067</v>
      </c>
      <c r="C19" s="43">
        <v>49060020</v>
      </c>
      <c r="D19" s="84">
        <f t="shared" si="0"/>
        <v>0.15641131417741105</v>
      </c>
      <c r="E19" s="9" t="s">
        <v>1</v>
      </c>
      <c r="F19" s="8">
        <f>'[1]2-UCADE 2'!$M$98</f>
        <v>38170233.622583456</v>
      </c>
      <c r="G19" s="43">
        <v>33336584</v>
      </c>
      <c r="H19" s="4">
        <f t="shared" si="1"/>
        <v>0.14499534873109554</v>
      </c>
    </row>
    <row r="20" spans="1:8" s="86" customFormat="1" ht="16.5" customHeight="1">
      <c r="A20" s="9" t="s">
        <v>2</v>
      </c>
      <c r="B20" s="115">
        <f>'[1]2-UCADE 2'!$E$108</f>
        <v>62586418.314898029</v>
      </c>
      <c r="C20" s="42">
        <v>53065103</v>
      </c>
      <c r="D20" s="84">
        <f t="shared" si="0"/>
        <v>0.17942705802150294</v>
      </c>
      <c r="E20" s="9" t="s">
        <v>2</v>
      </c>
      <c r="F20" s="119">
        <f>'[1]2-UCADE 2'!$E$109</f>
        <v>47189844.250239775</v>
      </c>
      <c r="G20" s="42">
        <v>41634383</v>
      </c>
      <c r="H20" s="85">
        <f t="shared" si="1"/>
        <v>0.13343445608980864</v>
      </c>
    </row>
    <row r="21" spans="1:8" s="86" customFormat="1">
      <c r="A21" s="9" t="s">
        <v>15</v>
      </c>
      <c r="B21" s="115">
        <f>'[1]2-UCADE 2'!$G$108</f>
        <v>70872533.760599613</v>
      </c>
      <c r="C21" s="42">
        <v>61007427</v>
      </c>
      <c r="D21" s="84">
        <f t="shared" si="0"/>
        <v>0.1617033736007194</v>
      </c>
      <c r="E21" s="9" t="s">
        <v>15</v>
      </c>
      <c r="F21" s="119">
        <f>'[1]2-UCADE 2'!$G$109</f>
        <v>55683216.579877391</v>
      </c>
      <c r="G21" s="42">
        <v>47142444</v>
      </c>
      <c r="H21" s="85">
        <f t="shared" si="1"/>
        <v>0.18116949091305901</v>
      </c>
    </row>
    <row r="22" spans="1:8" s="86" customFormat="1">
      <c r="A22" s="9" t="s">
        <v>16</v>
      </c>
      <c r="B22" s="115">
        <f>'[1]2-UCADE 2'!$I$108</f>
        <v>76274487.278050512</v>
      </c>
      <c r="C22" s="42">
        <v>69219343</v>
      </c>
      <c r="D22" s="84">
        <f t="shared" si="0"/>
        <v>0.10192446175125514</v>
      </c>
      <c r="E22" s="9" t="s">
        <v>16</v>
      </c>
      <c r="F22" s="119">
        <f>'[1]2-UCADE 2'!$I$109</f>
        <v>63493597.857119754</v>
      </c>
      <c r="G22" s="42">
        <v>55848268</v>
      </c>
      <c r="H22" s="85">
        <f t="shared" si="1"/>
        <v>0.13689466353942703</v>
      </c>
    </row>
    <row r="23" spans="1:8" s="86" customFormat="1">
      <c r="A23" s="9" t="s">
        <v>17</v>
      </c>
      <c r="B23" s="115">
        <f>'[1]2-UCADE 2'!$K$108</f>
        <v>85004827.243241623</v>
      </c>
      <c r="C23" s="42">
        <v>76374349</v>
      </c>
      <c r="D23" s="84">
        <f t="shared" si="0"/>
        <v>0.11300231499507274</v>
      </c>
      <c r="E23" s="9" t="s">
        <v>17</v>
      </c>
      <c r="F23" s="119">
        <f>'[1]2-UCADE 2'!$K$109</f>
        <v>78065713.729841903</v>
      </c>
      <c r="G23" s="42">
        <v>64247249</v>
      </c>
      <c r="H23" s="85">
        <f t="shared" si="1"/>
        <v>0.21508259022642195</v>
      </c>
    </row>
    <row r="24" spans="1:8" s="86" customFormat="1">
      <c r="A24" s="124"/>
      <c r="B24" s="161" t="s">
        <v>14</v>
      </c>
      <c r="C24" s="162"/>
      <c r="D24" s="163"/>
      <c r="E24" s="165" t="s">
        <v>14</v>
      </c>
      <c r="F24" s="162"/>
      <c r="G24" s="162"/>
      <c r="H24" s="163"/>
    </row>
    <row r="25" spans="1:8" s="86" customFormat="1">
      <c r="A25" s="9" t="s">
        <v>10</v>
      </c>
      <c r="B25" s="116">
        <f>'[1]2-UCADE 2'!$K$99</f>
        <v>61771295.534140058</v>
      </c>
      <c r="C25" s="42">
        <v>59823983</v>
      </c>
      <c r="D25" s="84">
        <f t="shared" si="0"/>
        <v>3.2550700178890724E-2</v>
      </c>
      <c r="E25" s="9" t="s">
        <v>10</v>
      </c>
      <c r="F25" s="119">
        <f>'[1]2-UCADE 2'!$K$100</f>
        <v>46228818.346935898</v>
      </c>
      <c r="G25" s="42">
        <v>45288841</v>
      </c>
      <c r="H25" s="85">
        <f t="shared" si="1"/>
        <v>2.0755164543422522E-2</v>
      </c>
    </row>
    <row r="26" spans="1:8" s="86" customFormat="1">
      <c r="A26" s="9" t="s">
        <v>1</v>
      </c>
      <c r="B26" s="116">
        <f>'[1]2-UCADE 2'!$M$99</f>
        <v>63397925.956707485</v>
      </c>
      <c r="C26" s="121">
        <v>62058462</v>
      </c>
      <c r="D26" s="84">
        <f t="shared" si="0"/>
        <v>2.158390513621633E-2</v>
      </c>
      <c r="E26" s="9" t="s">
        <v>1</v>
      </c>
      <c r="F26" s="119">
        <f>'[1]2-UCADE 2'!$M$100</f>
        <v>48433898.287367798</v>
      </c>
      <c r="G26" s="117">
        <v>47439420</v>
      </c>
      <c r="H26" s="85">
        <f t="shared" si="1"/>
        <v>2.0963120699363458E-2</v>
      </c>
    </row>
    <row r="27" spans="1:8" s="86" customFormat="1">
      <c r="A27" s="9" t="s">
        <v>2</v>
      </c>
      <c r="B27" s="116">
        <f>'[1]2-UCADE 2'!$E$110</f>
        <v>70539427.236086562</v>
      </c>
      <c r="C27" s="42">
        <v>66599222</v>
      </c>
      <c r="D27" s="84">
        <f t="shared" si="0"/>
        <v>5.9162931904618299E-2</v>
      </c>
      <c r="E27" s="9" t="s">
        <v>2</v>
      </c>
      <c r="F27" s="119">
        <f>'[1]2-UCADE 2'!$E$111</f>
        <v>56900443.396799088</v>
      </c>
      <c r="G27" s="42">
        <v>56288719</v>
      </c>
      <c r="H27" s="85">
        <f t="shared" si="1"/>
        <v>1.0867619794280303E-2</v>
      </c>
    </row>
    <row r="28" spans="1:8" s="86" customFormat="1">
      <c r="A28" s="9" t="s">
        <v>15</v>
      </c>
      <c r="B28" s="116">
        <f>'[1]2-UCADE 2'!$G$110</f>
        <v>78923747.908632055</v>
      </c>
      <c r="C28" s="117">
        <v>74922426</v>
      </c>
      <c r="D28" s="84">
        <f t="shared" si="0"/>
        <v>5.3406197880352391E-2</v>
      </c>
      <c r="E28" s="9" t="s">
        <v>15</v>
      </c>
      <c r="F28" s="119">
        <f>'[1]2-UCADE 2'!$G$111</f>
        <v>65935244.08827617</v>
      </c>
      <c r="G28" s="42">
        <v>62211398</v>
      </c>
      <c r="H28" s="85">
        <f t="shared" si="1"/>
        <v>5.9857939348608946E-2</v>
      </c>
    </row>
    <row r="29" spans="1:8" s="86" customFormat="1">
      <c r="A29" s="9" t="s">
        <v>16</v>
      </c>
      <c r="B29" s="116">
        <f>'[1]2-UCADE 2'!$I$110</f>
        <v>84943829.11187014</v>
      </c>
      <c r="C29" s="42">
        <v>81764598</v>
      </c>
      <c r="D29" s="84">
        <f t="shared" si="0"/>
        <v>3.888273396599029E-2</v>
      </c>
      <c r="E29" s="9" t="s">
        <v>16</v>
      </c>
      <c r="F29" s="119">
        <f>'[1]2-UCADE 2'!$I$111</f>
        <v>79283517.721438929</v>
      </c>
      <c r="G29" s="42">
        <v>69447613</v>
      </c>
      <c r="H29" s="85">
        <f t="shared" si="1"/>
        <v>0.14163056578256961</v>
      </c>
    </row>
    <row r="30" spans="1:8" s="86" customFormat="1" ht="15.75" thickBot="1">
      <c r="A30" s="122" t="s">
        <v>17</v>
      </c>
      <c r="B30" s="123">
        <f>'[1]2-UCADE 2'!$K$110</f>
        <v>96015033.006734252</v>
      </c>
      <c r="C30" s="90">
        <v>88965994</v>
      </c>
      <c r="D30" s="91">
        <f t="shared" si="0"/>
        <v>7.923295958154819E-2</v>
      </c>
      <c r="E30" s="122" t="s">
        <v>17</v>
      </c>
      <c r="F30" s="120">
        <f>'[1]2-UCADE 2'!$K$111</f>
        <v>83113225.361595884</v>
      </c>
      <c r="G30" s="90">
        <v>77891938</v>
      </c>
      <c r="H30" s="92">
        <f t="shared" si="1"/>
        <v>6.7032449001280359E-2</v>
      </c>
    </row>
  </sheetData>
  <mergeCells count="13">
    <mergeCell ref="E17:H17"/>
    <mergeCell ref="B6:D6"/>
    <mergeCell ref="B10:D10"/>
    <mergeCell ref="B17:D17"/>
    <mergeCell ref="E24:H24"/>
    <mergeCell ref="B24:D24"/>
    <mergeCell ref="A4:D4"/>
    <mergeCell ref="E4:H4"/>
    <mergeCell ref="E6:H6"/>
    <mergeCell ref="A1:A3"/>
    <mergeCell ref="E10:H10"/>
    <mergeCell ref="B1:G2"/>
    <mergeCell ref="B3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H8"/>
  <sheetViews>
    <sheetView workbookViewId="0">
      <selection activeCell="F19" sqref="F19"/>
    </sheetView>
  </sheetViews>
  <sheetFormatPr baseColWidth="10" defaultRowHeight="15"/>
  <cols>
    <col min="1" max="1" width="26.42578125" customWidth="1"/>
    <col min="2" max="2" width="9.42578125" customWidth="1"/>
    <col min="3" max="3" width="16" customWidth="1"/>
    <col min="5" max="5" width="13" customWidth="1"/>
    <col min="6" max="6" width="23.7109375" customWidth="1"/>
    <col min="7" max="7" width="22.85546875" customWidth="1"/>
  </cols>
  <sheetData>
    <row r="1" spans="1:8" ht="15" customHeight="1">
      <c r="A1" s="166" t="s">
        <v>4</v>
      </c>
      <c r="B1" s="135" t="s">
        <v>35</v>
      </c>
      <c r="C1" s="135"/>
      <c r="D1" s="135"/>
      <c r="E1" s="135"/>
      <c r="F1" s="169"/>
      <c r="G1" s="183" t="s">
        <v>40</v>
      </c>
      <c r="H1" s="184"/>
    </row>
    <row r="2" spans="1:8" ht="28.5" customHeight="1">
      <c r="A2" s="167"/>
      <c r="B2" s="137"/>
      <c r="C2" s="137"/>
      <c r="D2" s="137"/>
      <c r="E2" s="137"/>
      <c r="F2" s="170"/>
      <c r="G2" s="185" t="s">
        <v>3</v>
      </c>
      <c r="H2" s="186"/>
    </row>
    <row r="3" spans="1:8" ht="27" customHeight="1" thickBot="1">
      <c r="A3" s="168"/>
      <c r="B3" s="158" t="s">
        <v>30</v>
      </c>
      <c r="C3" s="158"/>
      <c r="D3" s="158"/>
      <c r="E3" s="158"/>
      <c r="F3" s="171"/>
      <c r="G3" s="187">
        <v>41960</v>
      </c>
      <c r="H3" s="188"/>
    </row>
    <row r="4" spans="1:8" ht="33.75" customHeight="1">
      <c r="A4" s="32" t="s">
        <v>24</v>
      </c>
      <c r="B4" s="176" t="s">
        <v>38</v>
      </c>
      <c r="C4" s="177"/>
      <c r="D4" s="178"/>
      <c r="E4" s="179" t="s">
        <v>34</v>
      </c>
      <c r="F4" s="180"/>
      <c r="G4" s="181" t="s">
        <v>25</v>
      </c>
      <c r="H4" s="182"/>
    </row>
    <row r="5" spans="1:8">
      <c r="A5" s="6" t="s">
        <v>0</v>
      </c>
      <c r="B5" s="23"/>
      <c r="C5" s="52">
        <f>'[1]3-UCADE 3'!$E$15</f>
        <v>2800744.1075878786</v>
      </c>
      <c r="D5" s="24"/>
      <c r="E5" s="10"/>
      <c r="F5" s="50">
        <v>2352432</v>
      </c>
      <c r="G5" s="172">
        <f>(C5/F5)-1</f>
        <v>0.19057388591376023</v>
      </c>
      <c r="H5" s="173"/>
    </row>
    <row r="6" spans="1:8">
      <c r="A6" s="6" t="s">
        <v>8</v>
      </c>
      <c r="B6" s="23"/>
      <c r="C6" s="52">
        <f>'[1]3-UCADE 3'!$E$16</f>
        <v>2812808.2349363491</v>
      </c>
      <c r="D6" s="24"/>
      <c r="E6" s="10"/>
      <c r="F6" s="50">
        <v>2382905</v>
      </c>
      <c r="G6" s="172">
        <f t="shared" ref="G6:G8" si="0">(C6/F6)-1</f>
        <v>0.18041140328143546</v>
      </c>
      <c r="H6" s="173"/>
    </row>
    <row r="7" spans="1:8">
      <c r="A7" s="6" t="s">
        <v>9</v>
      </c>
      <c r="B7" s="23"/>
      <c r="C7" s="52">
        <f>'[1]3-UCADE 3'!$E$17</f>
        <v>2963908.4628813486</v>
      </c>
      <c r="D7" s="24"/>
      <c r="E7" s="10"/>
      <c r="F7" s="50">
        <v>2534770</v>
      </c>
      <c r="G7" s="172">
        <f t="shared" si="0"/>
        <v>0.16930075031712888</v>
      </c>
      <c r="H7" s="173"/>
    </row>
    <row r="8" spans="1:8" ht="15.75" thickBot="1">
      <c r="A8" s="33" t="s">
        <v>10</v>
      </c>
      <c r="B8" s="25"/>
      <c r="C8" s="53">
        <f>'[1]3-UCADE 3'!$E$18</f>
        <v>3155485.8321786062</v>
      </c>
      <c r="D8" s="26"/>
      <c r="E8" s="12"/>
      <c r="F8" s="51">
        <v>2727415</v>
      </c>
      <c r="G8" s="174">
        <f t="shared" si="0"/>
        <v>0.15695111751552515</v>
      </c>
      <c r="H8" s="175"/>
    </row>
  </sheetData>
  <mergeCells count="13">
    <mergeCell ref="A1:A3"/>
    <mergeCell ref="B1:F2"/>
    <mergeCell ref="B3:F3"/>
    <mergeCell ref="G7:H7"/>
    <mergeCell ref="G8:H8"/>
    <mergeCell ref="B4:D4"/>
    <mergeCell ref="E4:F4"/>
    <mergeCell ref="G4:H4"/>
    <mergeCell ref="G1:H1"/>
    <mergeCell ref="G2:H2"/>
    <mergeCell ref="G3:H3"/>
    <mergeCell ref="G5:H5"/>
    <mergeCell ref="G6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14"/>
  <sheetViews>
    <sheetView workbookViewId="0">
      <selection activeCell="C24" sqref="C24"/>
    </sheetView>
  </sheetViews>
  <sheetFormatPr baseColWidth="10" defaultRowHeight="15"/>
  <cols>
    <col min="1" max="1" width="22.5703125" customWidth="1"/>
    <col min="2" max="2" width="23.7109375" customWidth="1"/>
    <col min="3" max="3" width="22.140625" customWidth="1"/>
    <col min="4" max="4" width="13.7109375" customWidth="1"/>
    <col min="5" max="5" width="24.5703125" customWidth="1"/>
    <col min="6" max="6" width="22" customWidth="1"/>
    <col min="7" max="7" width="25.28515625" customWidth="1"/>
  </cols>
  <sheetData>
    <row r="1" spans="1:7" ht="15" customHeight="1">
      <c r="A1" s="197" t="s">
        <v>4</v>
      </c>
      <c r="B1" s="200" t="s">
        <v>39</v>
      </c>
      <c r="C1" s="135"/>
      <c r="D1" s="135"/>
      <c r="E1" s="135"/>
      <c r="F1" s="191" t="s">
        <v>41</v>
      </c>
      <c r="G1" s="192"/>
    </row>
    <row r="2" spans="1:7" ht="21.75" customHeight="1">
      <c r="A2" s="198"/>
      <c r="B2" s="201"/>
      <c r="C2" s="137"/>
      <c r="D2" s="137"/>
      <c r="E2" s="137"/>
      <c r="F2" s="193" t="s">
        <v>3</v>
      </c>
      <c r="G2" s="194"/>
    </row>
    <row r="3" spans="1:7" ht="30.75" customHeight="1" thickBot="1">
      <c r="A3" s="199"/>
      <c r="B3" s="202" t="s">
        <v>31</v>
      </c>
      <c r="C3" s="158"/>
      <c r="D3" s="158"/>
      <c r="E3" s="158"/>
      <c r="F3" s="195">
        <v>41960</v>
      </c>
      <c r="G3" s="196"/>
    </row>
    <row r="4" spans="1:7" ht="15.75" thickBot="1">
      <c r="A4" s="190" t="s">
        <v>24</v>
      </c>
      <c r="B4" s="140" t="s">
        <v>18</v>
      </c>
      <c r="C4" s="141"/>
      <c r="D4" s="189"/>
      <c r="E4" s="140" t="s">
        <v>19</v>
      </c>
      <c r="F4" s="141"/>
      <c r="G4" s="142"/>
    </row>
    <row r="5" spans="1:7" ht="26.25" thickBot="1">
      <c r="A5" s="130"/>
      <c r="B5" s="49" t="s">
        <v>38</v>
      </c>
      <c r="C5" s="47" t="s">
        <v>34</v>
      </c>
      <c r="D5" s="80" t="s">
        <v>26</v>
      </c>
      <c r="E5" s="74" t="s">
        <v>38</v>
      </c>
      <c r="F5" s="72" t="s">
        <v>34</v>
      </c>
      <c r="G5" s="48" t="s">
        <v>26</v>
      </c>
    </row>
    <row r="6" spans="1:7">
      <c r="A6" s="15" t="s">
        <v>0</v>
      </c>
      <c r="B6" s="34">
        <f>'[1]4-UCVAL1'!D30</f>
        <v>11797609.67414798</v>
      </c>
      <c r="C6" s="39">
        <v>10560693</v>
      </c>
      <c r="D6" s="81">
        <f>(B6/C6)-1</f>
        <v>0.11712457450926572</v>
      </c>
      <c r="E6" s="34">
        <f>'[1]4-UCVAL1'!E30</f>
        <v>10835351.633732885</v>
      </c>
      <c r="F6" s="39">
        <v>8713816</v>
      </c>
      <c r="G6" s="3">
        <f>(E6/F6)-1</f>
        <v>0.24346803211507861</v>
      </c>
    </row>
    <row r="7" spans="1:7" s="86" customFormat="1">
      <c r="A7" s="19" t="s">
        <v>8</v>
      </c>
      <c r="B7" s="83">
        <f>'[1]4-UCVAL1'!D31</f>
        <v>12564334.499786995</v>
      </c>
      <c r="C7" s="42">
        <v>12200529</v>
      </c>
      <c r="D7" s="84">
        <f t="shared" ref="D7:D14" si="0">(B7/C7)-1</f>
        <v>2.9818829969339378E-2</v>
      </c>
      <c r="E7" s="83">
        <f>'[1]4-UCVAL1'!E31</f>
        <v>11496713.673665144</v>
      </c>
      <c r="F7" s="42">
        <v>9160870</v>
      </c>
      <c r="G7" s="85">
        <f t="shared" ref="G7:G14" si="1">(E7/F7)-1</f>
        <v>0.25498055028235789</v>
      </c>
    </row>
    <row r="8" spans="1:7">
      <c r="A8" s="16" t="s">
        <v>9</v>
      </c>
      <c r="B8" s="35">
        <f>'[1]4-UCVAL1'!D32</f>
        <v>15387368.335134355</v>
      </c>
      <c r="C8" s="37">
        <v>13782503</v>
      </c>
      <c r="D8" s="22">
        <f t="shared" si="0"/>
        <v>0.11644222643262658</v>
      </c>
      <c r="E8" s="35">
        <f>'[1]4-UCVAL1'!E32</f>
        <v>14268606.467715232</v>
      </c>
      <c r="F8" s="37">
        <v>12224201</v>
      </c>
      <c r="G8" s="4">
        <f t="shared" si="1"/>
        <v>0.16724246171305857</v>
      </c>
    </row>
    <row r="9" spans="1:7">
      <c r="A9" s="16" t="s">
        <v>10</v>
      </c>
      <c r="B9" s="35">
        <f>'[1]4-UCVAL1'!D33</f>
        <v>25169126.700905863</v>
      </c>
      <c r="C9" s="37">
        <v>21636350</v>
      </c>
      <c r="D9" s="22">
        <f t="shared" si="0"/>
        <v>0.16327969832739186</v>
      </c>
      <c r="E9" s="35">
        <f>'[1]4-UCVAL1'!E33</f>
        <v>22643710.695303909</v>
      </c>
      <c r="F9" s="37">
        <v>19837420</v>
      </c>
      <c r="G9" s="4">
        <f t="shared" si="1"/>
        <v>0.14146449968311958</v>
      </c>
    </row>
    <row r="10" spans="1:7" s="86" customFormat="1">
      <c r="A10" s="19" t="s">
        <v>1</v>
      </c>
      <c r="B10" s="83">
        <f>'[1]4-UCVAL1'!D34</f>
        <v>30622170.2703081</v>
      </c>
      <c r="C10" s="42">
        <v>28573726</v>
      </c>
      <c r="D10" s="84">
        <f t="shared" si="0"/>
        <v>7.1689784885180963E-2</v>
      </c>
      <c r="E10" s="83">
        <f>'[1]4-UCVAL1'!E34</f>
        <v>27432353.223759364</v>
      </c>
      <c r="F10" s="42">
        <v>26043737</v>
      </c>
      <c r="G10" s="85">
        <f t="shared" si="1"/>
        <v>5.3318624119087277E-2</v>
      </c>
    </row>
    <row r="11" spans="1:7">
      <c r="A11" s="16" t="s">
        <v>2</v>
      </c>
      <c r="B11" s="35">
        <f>'[1]4-UCVAL1'!D35</f>
        <v>41021865.617593788</v>
      </c>
      <c r="C11" s="37">
        <v>38261463</v>
      </c>
      <c r="D11" s="22">
        <f t="shared" si="0"/>
        <v>7.2145767598948973E-2</v>
      </c>
      <c r="E11" s="35">
        <f>'[1]4-UCVAL1'!E35</f>
        <v>37514203.634679675</v>
      </c>
      <c r="F11" s="37">
        <v>35173565</v>
      </c>
      <c r="G11" s="4">
        <f t="shared" si="1"/>
        <v>6.6545390968463902E-2</v>
      </c>
    </row>
    <row r="12" spans="1:7">
      <c r="A12" s="16" t="s">
        <v>15</v>
      </c>
      <c r="B12" s="35">
        <f>'[1]4-UCVAL1'!D36</f>
        <v>53104915.334209122</v>
      </c>
      <c r="C12" s="37">
        <v>49095287</v>
      </c>
      <c r="D12" s="22">
        <f t="shared" si="0"/>
        <v>8.16703308855109E-2</v>
      </c>
      <c r="E12" s="35">
        <f>'[1]4-UCVAL1'!E36</f>
        <v>48557509.32788001</v>
      </c>
      <c r="F12" s="37">
        <v>44910807</v>
      </c>
      <c r="G12" s="4">
        <f t="shared" si="1"/>
        <v>8.1198770885591243E-2</v>
      </c>
    </row>
    <row r="13" spans="1:7" s="86" customFormat="1">
      <c r="A13" s="19" t="s">
        <v>16</v>
      </c>
      <c r="B13" s="83">
        <f>'[1]4-UCVAL1'!D37</f>
        <v>99652469.697762772</v>
      </c>
      <c r="C13" s="42">
        <v>86332932</v>
      </c>
      <c r="D13" s="84">
        <f t="shared" si="0"/>
        <v>0.15428107663206392</v>
      </c>
      <c r="E13" s="83">
        <f>'[1]4-UCVAL1'!E37</f>
        <v>90574981.630706504</v>
      </c>
      <c r="F13" s="42">
        <v>79724426</v>
      </c>
      <c r="G13" s="85">
        <f t="shared" si="1"/>
        <v>0.13610076829786766</v>
      </c>
    </row>
    <row r="14" spans="1:7" s="86" customFormat="1" ht="15.75" thickBot="1">
      <c r="A14" s="20" t="s">
        <v>17</v>
      </c>
      <c r="B14" s="89">
        <f>'[1]4-UCVAL1'!D38</f>
        <v>131374183.65582973</v>
      </c>
      <c r="C14" s="90">
        <v>126520680</v>
      </c>
      <c r="D14" s="91">
        <f t="shared" si="0"/>
        <v>3.836134658642143E-2</v>
      </c>
      <c r="E14" s="89">
        <f>'[1]4-UCVAL1'!E38</f>
        <v>119142111.89447671</v>
      </c>
      <c r="F14" s="90">
        <v>116872524</v>
      </c>
      <c r="G14" s="92">
        <f t="shared" si="1"/>
        <v>1.9419345255833775E-2</v>
      </c>
    </row>
  </sheetData>
  <mergeCells count="9">
    <mergeCell ref="B4:D4"/>
    <mergeCell ref="E4:G4"/>
    <mergeCell ref="A4:A5"/>
    <mergeCell ref="F1:G1"/>
    <mergeCell ref="F2:G2"/>
    <mergeCell ref="F3:G3"/>
    <mergeCell ref="A1:A3"/>
    <mergeCell ref="B1:E2"/>
    <mergeCell ref="B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G8"/>
  <sheetViews>
    <sheetView workbookViewId="0">
      <selection activeCell="E20" sqref="E20"/>
    </sheetView>
  </sheetViews>
  <sheetFormatPr baseColWidth="10" defaultRowHeight="15"/>
  <cols>
    <col min="1" max="1" width="26.42578125" customWidth="1"/>
    <col min="2" max="2" width="12.85546875" customWidth="1"/>
    <col min="3" max="3" width="14.5703125" bestFit="1" customWidth="1"/>
    <col min="5" max="5" width="29.42578125" customWidth="1"/>
    <col min="6" max="6" width="14.85546875" customWidth="1"/>
    <col min="7" max="7" width="25.140625" customWidth="1"/>
  </cols>
  <sheetData>
    <row r="1" spans="1:7" ht="20.25" customHeight="1">
      <c r="A1" s="197" t="s">
        <v>4</v>
      </c>
      <c r="B1" s="200" t="s">
        <v>35</v>
      </c>
      <c r="C1" s="135"/>
      <c r="D1" s="135"/>
      <c r="E1" s="135"/>
      <c r="F1" s="208" t="s">
        <v>42</v>
      </c>
      <c r="G1" s="209"/>
    </row>
    <row r="2" spans="1:7">
      <c r="A2" s="198"/>
      <c r="B2" s="201"/>
      <c r="C2" s="137"/>
      <c r="D2" s="137"/>
      <c r="E2" s="137"/>
      <c r="F2" s="210" t="s">
        <v>3</v>
      </c>
      <c r="G2" s="211"/>
    </row>
    <row r="3" spans="1:7" ht="30" customHeight="1" thickBot="1">
      <c r="A3" s="199"/>
      <c r="B3" s="202" t="s">
        <v>32</v>
      </c>
      <c r="C3" s="158"/>
      <c r="D3" s="158"/>
      <c r="E3" s="158"/>
      <c r="F3" s="212">
        <v>41960</v>
      </c>
      <c r="G3" s="213"/>
    </row>
    <row r="4" spans="1:7" ht="34.5" customHeight="1" thickBot="1">
      <c r="A4" s="27" t="s">
        <v>24</v>
      </c>
      <c r="B4" s="203" t="s">
        <v>38</v>
      </c>
      <c r="C4" s="204"/>
      <c r="D4" s="205"/>
      <c r="E4" s="206" t="s">
        <v>34</v>
      </c>
      <c r="F4" s="207"/>
      <c r="G4" s="29" t="s">
        <v>25</v>
      </c>
    </row>
    <row r="5" spans="1:7">
      <c r="A5" s="15" t="s">
        <v>0</v>
      </c>
      <c r="B5" s="62"/>
      <c r="C5" s="69">
        <f>'[1]6-UCVAL1,1'!E15</f>
        <v>3157292.1148932935</v>
      </c>
      <c r="D5" s="28"/>
      <c r="E5" s="59">
        <v>2800050</v>
      </c>
      <c r="F5" s="28"/>
      <c r="G5" s="66">
        <f>(C5/E5)-1</f>
        <v>0.12758419131561705</v>
      </c>
    </row>
    <row r="6" spans="1:7">
      <c r="A6" s="16" t="s">
        <v>8</v>
      </c>
      <c r="B6" s="63"/>
      <c r="C6" s="70">
        <f>'[1]6-UCVAL1,1'!E16</f>
        <v>3357856.6977680041</v>
      </c>
      <c r="D6" s="24"/>
      <c r="E6" s="60">
        <v>3064993</v>
      </c>
      <c r="F6" s="24"/>
      <c r="G6" s="67">
        <f t="shared" ref="G6:G8" si="0">(C6/E6)-1</f>
        <v>9.5551179975942535E-2</v>
      </c>
    </row>
    <row r="7" spans="1:7">
      <c r="A7" s="16" t="s">
        <v>9</v>
      </c>
      <c r="B7" s="63"/>
      <c r="C7" s="70">
        <f>'[1]6-UCVAL1,1'!E17</f>
        <v>3625274.9460562272</v>
      </c>
      <c r="D7" s="24"/>
      <c r="E7" s="60">
        <v>3438850</v>
      </c>
      <c r="F7" s="24"/>
      <c r="G7" s="67">
        <f t="shared" si="0"/>
        <v>5.4211421276364913E-2</v>
      </c>
    </row>
    <row r="8" spans="1:7" ht="15.75" thickBot="1">
      <c r="A8" s="17" t="s">
        <v>10</v>
      </c>
      <c r="B8" s="64"/>
      <c r="C8" s="71">
        <f>'[1]6-UCVAL1,1'!E18</f>
        <v>4945527.1777615752</v>
      </c>
      <c r="D8" s="26"/>
      <c r="E8" s="61">
        <v>4747671</v>
      </c>
      <c r="F8" s="26"/>
      <c r="G8" s="68">
        <f t="shared" si="0"/>
        <v>4.1674365759879928E-2</v>
      </c>
    </row>
  </sheetData>
  <mergeCells count="8">
    <mergeCell ref="B4:D4"/>
    <mergeCell ref="E4:F4"/>
    <mergeCell ref="A1:A3"/>
    <mergeCell ref="B1:E2"/>
    <mergeCell ref="F1:G1"/>
    <mergeCell ref="F2:G2"/>
    <mergeCell ref="B3:E3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G15"/>
  <sheetViews>
    <sheetView workbookViewId="0">
      <selection activeCell="D18" sqref="D18"/>
    </sheetView>
  </sheetViews>
  <sheetFormatPr baseColWidth="10" defaultRowHeight="15"/>
  <cols>
    <col min="1" max="1" width="22.5703125" customWidth="1"/>
    <col min="2" max="2" width="25.28515625" customWidth="1"/>
    <col min="3" max="3" width="27.140625" customWidth="1"/>
    <col min="5" max="5" width="25.140625" customWidth="1"/>
    <col min="6" max="6" width="22.5703125" customWidth="1"/>
    <col min="7" max="7" width="22.7109375" customWidth="1"/>
  </cols>
  <sheetData>
    <row r="1" spans="1:7">
      <c r="A1" s="197" t="s">
        <v>4</v>
      </c>
      <c r="B1" s="200" t="s">
        <v>35</v>
      </c>
      <c r="C1" s="135"/>
      <c r="D1" s="135"/>
      <c r="E1" s="135"/>
      <c r="F1" s="215" t="s">
        <v>27</v>
      </c>
      <c r="G1" s="216"/>
    </row>
    <row r="2" spans="1:7" ht="20.25" customHeight="1">
      <c r="A2" s="198"/>
      <c r="B2" s="201"/>
      <c r="C2" s="137"/>
      <c r="D2" s="137"/>
      <c r="E2" s="137"/>
      <c r="F2" s="217" t="s">
        <v>3</v>
      </c>
      <c r="G2" s="218"/>
    </row>
    <row r="3" spans="1:7" ht="20.25" customHeight="1" thickBot="1">
      <c r="A3" s="199"/>
      <c r="B3" s="202" t="s">
        <v>33</v>
      </c>
      <c r="C3" s="158"/>
      <c r="D3" s="158"/>
      <c r="E3" s="158"/>
      <c r="F3" s="224">
        <v>41960</v>
      </c>
      <c r="G3" s="225"/>
    </row>
    <row r="4" spans="1:7" ht="15.75" thickBot="1">
      <c r="A4" s="129" t="s">
        <v>24</v>
      </c>
      <c r="B4" s="143" t="s">
        <v>18</v>
      </c>
      <c r="C4" s="144"/>
      <c r="D4" s="145"/>
      <c r="E4" s="223" t="s">
        <v>19</v>
      </c>
      <c r="F4" s="144"/>
      <c r="G4" s="145"/>
    </row>
    <row r="5" spans="1:7">
      <c r="A5" s="226"/>
      <c r="B5" s="219" t="s">
        <v>38</v>
      </c>
      <c r="C5" s="221" t="s">
        <v>34</v>
      </c>
      <c r="D5" s="227" t="s">
        <v>26</v>
      </c>
      <c r="E5" s="219" t="s">
        <v>38</v>
      </c>
      <c r="F5" s="222" t="s">
        <v>34</v>
      </c>
      <c r="G5" s="214" t="s">
        <v>26</v>
      </c>
    </row>
    <row r="6" spans="1:7" ht="15.75" thickBot="1">
      <c r="A6" s="226"/>
      <c r="B6" s="220"/>
      <c r="C6" s="221"/>
      <c r="D6" s="227"/>
      <c r="E6" s="220"/>
      <c r="F6" s="221"/>
      <c r="G6" s="214"/>
    </row>
    <row r="7" spans="1:7">
      <c r="A7" s="15" t="s">
        <v>0</v>
      </c>
      <c r="B7" s="34">
        <f>'[1]5-UCVAL2'!D30</f>
        <v>35232129.988750815</v>
      </c>
      <c r="C7" s="39">
        <v>29565055</v>
      </c>
      <c r="D7" s="75">
        <f>(B7/C7)-1</f>
        <v>0.1916815303996835</v>
      </c>
      <c r="E7" s="13">
        <f>'[1]5-UCVAL2'!E30</f>
        <v>34265832.491670072</v>
      </c>
      <c r="F7" s="73">
        <v>27718178</v>
      </c>
      <c r="G7" s="3">
        <f>(E7/F7)-1</f>
        <v>0.23622239858875549</v>
      </c>
    </row>
    <row r="8" spans="1:7">
      <c r="A8" s="16" t="s">
        <v>8</v>
      </c>
      <c r="B8" s="35">
        <f>'[1]5-UCVAL2'!D31</f>
        <v>36002070.323430076</v>
      </c>
      <c r="C8" s="37">
        <v>34475401</v>
      </c>
      <c r="D8" s="65">
        <f t="shared" ref="D8:D15" si="0">(B8/C8)-1</f>
        <v>4.4282859057392043E-2</v>
      </c>
      <c r="E8" s="7">
        <f>'[1]5-UCVAL2'!E31</f>
        <v>34929967.738901086</v>
      </c>
      <c r="F8" s="43">
        <v>28165241</v>
      </c>
      <c r="G8" s="4">
        <f t="shared" ref="G8:G15" si="1">(E8/F8)-1</f>
        <v>0.24017997001698244</v>
      </c>
    </row>
    <row r="9" spans="1:7">
      <c r="A9" s="16" t="s">
        <v>9</v>
      </c>
      <c r="B9" s="35">
        <f>'[1]5-UCVAL2'!D32</f>
        <v>42932148.73052115</v>
      </c>
      <c r="C9" s="37">
        <v>36057375</v>
      </c>
      <c r="D9" s="65">
        <f t="shared" si="0"/>
        <v>0.19066206928599638</v>
      </c>
      <c r="E9" s="7">
        <f>'[1]5-UCVAL2'!E32</f>
        <v>41808690.420055762</v>
      </c>
      <c r="F9" s="43">
        <v>34499072</v>
      </c>
      <c r="G9" s="4">
        <f t="shared" si="1"/>
        <v>0.21187869691265204</v>
      </c>
    </row>
    <row r="10" spans="1:7">
      <c r="A10" s="16" t="s">
        <v>10</v>
      </c>
      <c r="B10" s="35">
        <f>'[1]5-UCVAL2'!D33</f>
        <v>56080486.672565013</v>
      </c>
      <c r="C10" s="37">
        <v>46573802</v>
      </c>
      <c r="D10" s="65">
        <f t="shared" si="0"/>
        <v>0.20412086332494428</v>
      </c>
      <c r="E10" s="7">
        <f>'[1]5-UCVAL2'!E33</f>
        <v>53544469.239810556</v>
      </c>
      <c r="F10" s="43">
        <v>44767176</v>
      </c>
      <c r="G10" s="4">
        <f t="shared" si="1"/>
        <v>0.19606537700324345</v>
      </c>
    </row>
    <row r="11" spans="1:7">
      <c r="A11" s="16" t="s">
        <v>1</v>
      </c>
      <c r="B11" s="35">
        <f>'[1]5-UCVAL2'!D34</f>
        <v>68756807.655699983</v>
      </c>
      <c r="C11" s="37">
        <v>59320528</v>
      </c>
      <c r="D11" s="65">
        <f t="shared" si="0"/>
        <v>0.15907275228062678</v>
      </c>
      <c r="E11" s="7">
        <f>'[1]5-UCVAL2'!E34</f>
        <v>65553600.097261809</v>
      </c>
      <c r="F11" s="43">
        <v>56790540</v>
      </c>
      <c r="G11" s="4">
        <f t="shared" si="1"/>
        <v>0.15430492644130189</v>
      </c>
    </row>
    <row r="12" spans="1:7">
      <c r="A12" s="16" t="s">
        <v>2</v>
      </c>
      <c r="B12" s="35">
        <f>'[1]5-UCVAL2'!D35</f>
        <v>80090947.228502601</v>
      </c>
      <c r="C12" s="37">
        <v>75252093</v>
      </c>
      <c r="D12" s="65">
        <f t="shared" si="0"/>
        <v>6.43019221871024E-2</v>
      </c>
      <c r="E12" s="7">
        <f>'[1]5-UCVAL2'!E35</f>
        <v>76568560.45454219</v>
      </c>
      <c r="F12" s="43">
        <v>66777473</v>
      </c>
      <c r="G12" s="4">
        <f t="shared" si="1"/>
        <v>0.14662261110932118</v>
      </c>
    </row>
    <row r="13" spans="1:7">
      <c r="A13" s="16" t="s">
        <v>15</v>
      </c>
      <c r="B13" s="35">
        <f>'[1]5-UCVAL2'!D36</f>
        <v>100503955.55563481</v>
      </c>
      <c r="C13" s="37">
        <v>95705064</v>
      </c>
      <c r="D13" s="65">
        <f t="shared" si="0"/>
        <v>5.0142504012481659E-2</v>
      </c>
      <c r="E13" s="7">
        <f>'[1]5-UCVAL2'!E36</f>
        <v>95937460.023698032</v>
      </c>
      <c r="F13" s="43">
        <v>81901436</v>
      </c>
      <c r="G13" s="4">
        <f t="shared" si="1"/>
        <v>0.17137701985711251</v>
      </c>
    </row>
    <row r="14" spans="1:7">
      <c r="A14" s="19" t="s">
        <v>16</v>
      </c>
      <c r="B14" s="35">
        <f>'[1]5-UCVAL2'!D37</f>
        <v>160366651.68127429</v>
      </c>
      <c r="C14" s="37">
        <v>145272920</v>
      </c>
      <c r="D14" s="65">
        <f t="shared" si="0"/>
        <v>0.10389914156935998</v>
      </c>
      <c r="E14" s="7">
        <f>'[1]5-UCVAL2'!E37</f>
        <v>151251057.28707939</v>
      </c>
      <c r="F14" s="43">
        <v>127121437</v>
      </c>
      <c r="G14" s="4">
        <f t="shared" si="1"/>
        <v>0.18981550914248557</v>
      </c>
    </row>
    <row r="15" spans="1:7" ht="15.75" thickBot="1">
      <c r="A15" s="20" t="s">
        <v>17</v>
      </c>
      <c r="B15" s="36">
        <f>'[1]5-UCVAL2'!D38</f>
        <v>206861253.31938827</v>
      </c>
      <c r="C15" s="38">
        <v>197015246</v>
      </c>
      <c r="D15" s="76">
        <f t="shared" si="0"/>
        <v>4.9975864910415391E-2</v>
      </c>
      <c r="E15" s="14">
        <f>'[1]5-UCVAL2'!E38</f>
        <v>194577832.62486365</v>
      </c>
      <c r="F15" s="44">
        <v>175980255</v>
      </c>
      <c r="G15" s="5">
        <f t="shared" si="1"/>
        <v>0.10567991065170146</v>
      </c>
    </row>
  </sheetData>
  <mergeCells count="15">
    <mergeCell ref="G5:G6"/>
    <mergeCell ref="A1:A3"/>
    <mergeCell ref="B1:E2"/>
    <mergeCell ref="F1:G1"/>
    <mergeCell ref="F2:G2"/>
    <mergeCell ref="B5:B6"/>
    <mergeCell ref="C5:C6"/>
    <mergeCell ref="E5:E6"/>
    <mergeCell ref="F5:F6"/>
    <mergeCell ref="B4:D4"/>
    <mergeCell ref="E4:G4"/>
    <mergeCell ref="B3:E3"/>
    <mergeCell ref="F3:G3"/>
    <mergeCell ref="A4:A6"/>
    <mergeCell ref="D5:D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D17"/>
  <sheetViews>
    <sheetView workbookViewId="0">
      <selection activeCell="D3" sqref="D1:D3"/>
    </sheetView>
  </sheetViews>
  <sheetFormatPr baseColWidth="10" defaultRowHeight="15"/>
  <cols>
    <col min="1" max="1" width="25.42578125" customWidth="1"/>
    <col min="2" max="2" width="27.85546875" customWidth="1"/>
    <col min="3" max="3" width="40.85546875" customWidth="1"/>
    <col min="4" max="4" width="26.28515625" customWidth="1"/>
    <col min="5" max="5" width="11.42578125" customWidth="1"/>
  </cols>
  <sheetData>
    <row r="1" spans="1:4" ht="15" customHeight="1">
      <c r="A1" s="197" t="s">
        <v>4</v>
      </c>
      <c r="B1" s="200" t="s">
        <v>35</v>
      </c>
      <c r="C1" s="135"/>
      <c r="D1" s="126" t="s">
        <v>43</v>
      </c>
    </row>
    <row r="2" spans="1:4" ht="21.75" customHeight="1">
      <c r="A2" s="198"/>
      <c r="B2" s="201"/>
      <c r="C2" s="137"/>
      <c r="D2" s="127" t="s">
        <v>3</v>
      </c>
    </row>
    <row r="3" spans="1:4" ht="25.5" customHeight="1" thickBot="1">
      <c r="A3" s="199"/>
      <c r="B3" s="233" t="s">
        <v>44</v>
      </c>
      <c r="C3" s="139"/>
      <c r="D3" s="128">
        <v>41960</v>
      </c>
    </row>
    <row r="4" spans="1:4" ht="15.75" thickBot="1">
      <c r="A4" s="231" t="s">
        <v>5</v>
      </c>
      <c r="B4" s="228" t="s">
        <v>20</v>
      </c>
      <c r="C4" s="229"/>
      <c r="D4" s="230"/>
    </row>
    <row r="5" spans="1:4" ht="15.75" thickBot="1">
      <c r="A5" s="232"/>
      <c r="B5" s="228" t="s">
        <v>21</v>
      </c>
      <c r="C5" s="229"/>
      <c r="D5" s="230"/>
    </row>
    <row r="6" spans="1:4" ht="33" customHeight="1" thickBot="1">
      <c r="A6" s="21"/>
      <c r="B6" s="82" t="s">
        <v>38</v>
      </c>
      <c r="C6" s="113" t="s">
        <v>34</v>
      </c>
      <c r="D6" s="114" t="s">
        <v>34</v>
      </c>
    </row>
    <row r="7" spans="1:4">
      <c r="A7" s="15" t="s">
        <v>0</v>
      </c>
      <c r="B7" s="34">
        <f>'[1]7-UCCIN1'!E17</f>
        <v>16519886.637052633</v>
      </c>
      <c r="C7" s="39">
        <v>13055422</v>
      </c>
      <c r="D7" s="3">
        <f>(B7/C7)-1</f>
        <v>0.26536596343286578</v>
      </c>
    </row>
    <row r="8" spans="1:4">
      <c r="A8" s="16" t="s">
        <v>8</v>
      </c>
      <c r="B8" s="35">
        <f>'[1]7-UCCIN1'!E18</f>
        <v>16699213.257473383</v>
      </c>
      <c r="C8" s="37">
        <v>13293481</v>
      </c>
      <c r="D8" s="4">
        <f t="shared" ref="D8:D15" si="0">(B8/C8)-1</f>
        <v>0.25619566895032109</v>
      </c>
    </row>
    <row r="9" spans="1:4">
      <c r="A9" s="16" t="s">
        <v>9</v>
      </c>
      <c r="B9" s="35">
        <f>'[1]7-UCCIN1'!E19</f>
        <v>17592552.500667769</v>
      </c>
      <c r="C9" s="37">
        <v>14520867</v>
      </c>
      <c r="D9" s="4">
        <f t="shared" si="0"/>
        <v>0.21153595723091256</v>
      </c>
    </row>
    <row r="10" spans="1:4">
      <c r="A10" s="16" t="s">
        <v>10</v>
      </c>
      <c r="B10" s="35">
        <f>'[1]7-UCCIN1'!E20</f>
        <v>24356324.111755736</v>
      </c>
      <c r="C10" s="37">
        <v>20127014</v>
      </c>
      <c r="D10" s="4">
        <f t="shared" si="0"/>
        <v>0.21013102647793347</v>
      </c>
    </row>
    <row r="11" spans="1:4">
      <c r="A11" s="16" t="s">
        <v>1</v>
      </c>
      <c r="B11" s="35">
        <f>'[1]7-UCCIN1'!E21</f>
        <v>26842185.951759703</v>
      </c>
      <c r="C11" s="37">
        <v>23173973</v>
      </c>
      <c r="D11" s="4">
        <f t="shared" si="0"/>
        <v>0.15829020564405183</v>
      </c>
    </row>
    <row r="12" spans="1:4">
      <c r="A12" s="16" t="s">
        <v>2</v>
      </c>
      <c r="B12" s="35">
        <f>'[1]7-UCCIN1'!E22</f>
        <v>28300694.110282987</v>
      </c>
      <c r="C12" s="37">
        <v>26166952</v>
      </c>
      <c r="D12" s="4">
        <f t="shared" si="0"/>
        <v>8.1543395282835718E-2</v>
      </c>
    </row>
    <row r="13" spans="1:4">
      <c r="A13" s="16" t="s">
        <v>15</v>
      </c>
      <c r="B13" s="35">
        <f>'[1]7-UCCIN1'!E23</f>
        <v>31711854.880750097</v>
      </c>
      <c r="C13" s="37">
        <v>30730984</v>
      </c>
      <c r="D13" s="4">
        <f t="shared" si="0"/>
        <v>3.1917978309776718E-2</v>
      </c>
    </row>
    <row r="14" spans="1:4">
      <c r="A14" s="16" t="s">
        <v>16</v>
      </c>
      <c r="B14" s="35">
        <f>'[1]7-UCCIN1'!E24</f>
        <v>37143548.08810848</v>
      </c>
      <c r="C14" s="37">
        <v>31365809</v>
      </c>
      <c r="D14" s="4">
        <f t="shared" si="0"/>
        <v>0.18420500769192594</v>
      </c>
    </row>
    <row r="15" spans="1:4" ht="15.75" thickBot="1">
      <c r="A15" s="17" t="s">
        <v>17</v>
      </c>
      <c r="B15" s="36">
        <f>'[1]7-UCCIN1'!E25</f>
        <v>40272967.140550651</v>
      </c>
      <c r="C15" s="38">
        <v>32159341</v>
      </c>
      <c r="D15" s="5">
        <f t="shared" si="0"/>
        <v>0.25229453988347128</v>
      </c>
    </row>
    <row r="17" ht="15" customHeight="1"/>
  </sheetData>
  <mergeCells count="6">
    <mergeCell ref="B5:D5"/>
    <mergeCell ref="A4:A5"/>
    <mergeCell ref="A1:A3"/>
    <mergeCell ref="B1:C2"/>
    <mergeCell ref="B3:C3"/>
    <mergeCell ref="B4:D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D10"/>
  <sheetViews>
    <sheetView workbookViewId="0">
      <selection activeCell="F5" sqref="F5"/>
    </sheetView>
  </sheetViews>
  <sheetFormatPr baseColWidth="10" defaultRowHeight="15"/>
  <cols>
    <col min="1" max="1" width="22.5703125" customWidth="1"/>
    <col min="2" max="2" width="27.85546875" customWidth="1"/>
    <col min="3" max="3" width="40.85546875" customWidth="1"/>
    <col min="4" max="4" width="26.28515625" customWidth="1"/>
    <col min="5" max="5" width="11.42578125" customWidth="1"/>
  </cols>
  <sheetData>
    <row r="1" spans="1:4" ht="15" customHeight="1">
      <c r="A1" s="197" t="s">
        <v>4</v>
      </c>
      <c r="B1" s="200" t="s">
        <v>35</v>
      </c>
      <c r="C1" s="135"/>
      <c r="D1" s="126" t="s">
        <v>53</v>
      </c>
    </row>
    <row r="2" spans="1:4" ht="21.75" customHeight="1">
      <c r="A2" s="198"/>
      <c r="B2" s="201"/>
      <c r="C2" s="137"/>
      <c r="D2" s="127" t="s">
        <v>3</v>
      </c>
    </row>
    <row r="3" spans="1:4" ht="25.5" customHeight="1" thickBot="1">
      <c r="A3" s="199"/>
      <c r="B3" s="233" t="s">
        <v>44</v>
      </c>
      <c r="C3" s="139"/>
      <c r="D3" s="128">
        <v>41960</v>
      </c>
    </row>
    <row r="4" spans="1:4" ht="15.75" thickBot="1">
      <c r="A4" s="231" t="s">
        <v>5</v>
      </c>
      <c r="B4" s="228" t="s">
        <v>20</v>
      </c>
      <c r="C4" s="229"/>
      <c r="D4" s="230"/>
    </row>
    <row r="5" spans="1:4" ht="15.75" thickBot="1">
      <c r="A5" s="232"/>
      <c r="B5" s="229" t="s">
        <v>22</v>
      </c>
      <c r="C5" s="229"/>
      <c r="D5" s="230"/>
    </row>
    <row r="6" spans="1:4" ht="33" customHeight="1" thickBot="1">
      <c r="A6" s="21"/>
      <c r="B6" s="82" t="s">
        <v>38</v>
      </c>
      <c r="C6" s="113" t="s">
        <v>34</v>
      </c>
      <c r="D6" s="31" t="s">
        <v>25</v>
      </c>
    </row>
    <row r="7" spans="1:4">
      <c r="A7" s="15" t="s">
        <v>0</v>
      </c>
      <c r="B7" s="18">
        <f>'[1]8-UCCIN2'!$E$15</f>
        <v>9035361.3784932867</v>
      </c>
      <c r="C7" s="39">
        <v>8470864</v>
      </c>
      <c r="D7" s="3">
        <f>(B7/C7)-1</f>
        <v>6.6639882129294836E-2</v>
      </c>
    </row>
    <row r="8" spans="1:4" ht="15.75" thickBot="1">
      <c r="A8" s="17" t="s">
        <v>8</v>
      </c>
      <c r="B8" s="125">
        <f>'[1]8-UCCIN2'!$E$16</f>
        <v>9035361.3784932867</v>
      </c>
      <c r="C8" s="38">
        <v>8470864</v>
      </c>
      <c r="D8" s="5">
        <f>(B8/C8)-1</f>
        <v>6.6639882129294836E-2</v>
      </c>
    </row>
    <row r="10" spans="1:4" ht="15" customHeight="1"/>
  </sheetData>
  <mergeCells count="6">
    <mergeCell ref="B5:D5"/>
    <mergeCell ref="A1:A3"/>
    <mergeCell ref="B1:C2"/>
    <mergeCell ref="B3:C3"/>
    <mergeCell ref="A4:A5"/>
    <mergeCell ref="B4:D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F21"/>
  <sheetViews>
    <sheetView workbookViewId="0">
      <selection activeCell="C17" sqref="C17"/>
    </sheetView>
  </sheetViews>
  <sheetFormatPr baseColWidth="10" defaultRowHeight="15"/>
  <cols>
    <col min="1" max="1" width="27.85546875" customWidth="1"/>
    <col min="2" max="2" width="26.5703125" customWidth="1"/>
    <col min="3" max="3" width="25" customWidth="1"/>
    <col min="4" max="4" width="25.5703125" customWidth="1"/>
    <col min="5" max="5" width="24.5703125" customWidth="1"/>
    <col min="6" max="6" width="30.28515625" customWidth="1"/>
  </cols>
  <sheetData>
    <row r="1" spans="1:6" ht="15" customHeight="1">
      <c r="A1" s="197" t="s">
        <v>4</v>
      </c>
      <c r="B1" s="236" t="s">
        <v>45</v>
      </c>
      <c r="C1" s="237"/>
      <c r="D1" s="237"/>
      <c r="E1" s="238"/>
      <c r="F1" s="126" t="s">
        <v>41</v>
      </c>
    </row>
    <row r="2" spans="1:6" ht="21.75" customHeight="1">
      <c r="A2" s="198"/>
      <c r="B2" s="239"/>
      <c r="C2" s="240"/>
      <c r="D2" s="240"/>
      <c r="E2" s="241"/>
      <c r="F2" s="127" t="s">
        <v>3</v>
      </c>
    </row>
    <row r="3" spans="1:6" ht="30.75" customHeight="1" thickBot="1">
      <c r="A3" s="199"/>
      <c r="B3" s="242"/>
      <c r="C3" s="243"/>
      <c r="D3" s="243"/>
      <c r="E3" s="244"/>
      <c r="F3" s="128">
        <v>41960</v>
      </c>
    </row>
    <row r="4" spans="1:6" ht="15.75" thickBot="1">
      <c r="A4" s="190" t="s">
        <v>24</v>
      </c>
      <c r="B4" s="234" t="s">
        <v>51</v>
      </c>
      <c r="C4" s="235"/>
      <c r="D4" s="235"/>
      <c r="E4" s="235"/>
      <c r="F4" s="104"/>
    </row>
    <row r="5" spans="1:6" ht="15.75" thickBot="1">
      <c r="A5" s="130"/>
      <c r="B5" s="94" t="s">
        <v>46</v>
      </c>
      <c r="C5" s="93" t="s">
        <v>47</v>
      </c>
      <c r="D5" s="95" t="s">
        <v>48</v>
      </c>
      <c r="E5" s="93" t="s">
        <v>49</v>
      </c>
      <c r="F5" s="100" t="s">
        <v>50</v>
      </c>
    </row>
    <row r="6" spans="1:6">
      <c r="A6" s="15" t="s">
        <v>0</v>
      </c>
      <c r="B6" s="105">
        <f>'[1]9-NUEVAS UND'!$B$3</f>
        <v>25149988.580042183</v>
      </c>
      <c r="C6" s="96">
        <f>'[1]9-NUEVAS UND'!$B$9</f>
        <v>23546531.120489247</v>
      </c>
      <c r="D6" s="109">
        <f>'[1]9-NUEVAS UND'!$B$15</f>
        <v>40061744.735145882</v>
      </c>
      <c r="E6" s="96">
        <f>'[1]9-NUEVAS UND'!$B$21</f>
        <v>17236183.883419905</v>
      </c>
      <c r="F6" s="101">
        <f>'[1]9-NUEVAS UND'!$B$27</f>
        <v>36052486.96850092</v>
      </c>
    </row>
    <row r="7" spans="1:6" s="86" customFormat="1">
      <c r="A7" s="19" t="s">
        <v>8</v>
      </c>
      <c r="B7" s="106">
        <f>'[1]9-NUEVAS UND'!$C$3</f>
        <v>36116719.857564114</v>
      </c>
      <c r="C7" s="97">
        <f>'[1]9-NUEVAS UND'!$C$9</f>
        <v>32721631.483481448</v>
      </c>
      <c r="D7" s="110">
        <f>'[1]9-NUEVAS UND'!$C$15</f>
        <v>49860222.023953736</v>
      </c>
      <c r="E7" s="97">
        <f>'[1]9-NUEVAS UND'!$C$21</f>
        <v>17876926.012609534</v>
      </c>
      <c r="F7" s="102">
        <f>'[1]9-NUEVAS UND'!$C$27</f>
        <v>48836976.417097151</v>
      </c>
    </row>
    <row r="8" spans="1:6">
      <c r="A8" s="16" t="s">
        <v>9</v>
      </c>
      <c r="B8" s="107">
        <f>'[1]9-NUEVAS UND'!$D$3</f>
        <v>34714502.313206039</v>
      </c>
      <c r="C8" s="98">
        <f>'[1]9-NUEVAS UND'!$D$9</f>
        <v>50477024.630069539</v>
      </c>
      <c r="D8" s="111">
        <f>'[1]9-NUEVAS UND'!$D$15</f>
        <v>53486562.294632636</v>
      </c>
      <c r="E8" s="98">
        <f>'[1]9-NUEVAS UND'!$D$21</f>
        <v>20760155.224763945</v>
      </c>
      <c r="F8" s="50">
        <f>'[1]9-NUEVAS UND'!$D$27</f>
        <v>53163587.779655725</v>
      </c>
    </row>
    <row r="9" spans="1:6">
      <c r="A9" s="16" t="s">
        <v>10</v>
      </c>
      <c r="B9" s="107">
        <f>'[1]9-NUEVAS UND'!$E$3</f>
        <v>44261663.256856963</v>
      </c>
      <c r="C9" s="98">
        <f>'[1]9-NUEVAS UND'!$E$9</f>
        <v>57299942.10562022</v>
      </c>
      <c r="D9" s="111">
        <f>'[1]9-NUEVAS UND'!$E$15</f>
        <v>61446309.023868792</v>
      </c>
      <c r="E9" s="98">
        <f>'[1]9-NUEVAS UND'!$E$21</f>
        <v>25677246.913267475</v>
      </c>
      <c r="F9" s="50">
        <f>'[1]9-NUEVAS UND'!$E$27</f>
        <v>64062338.522866465</v>
      </c>
    </row>
    <row r="10" spans="1:6" s="86" customFormat="1">
      <c r="A10" s="19" t="s">
        <v>1</v>
      </c>
      <c r="B10" s="106">
        <f>'[1]9-NUEVAS UND'!$F$3</f>
        <v>47266644.89951241</v>
      </c>
      <c r="C10" s="97">
        <f>'[1]9-NUEVAS UND'!$F$9</f>
        <v>63799675.629721701</v>
      </c>
      <c r="D10" s="110">
        <f>'[1]9-NUEVAS UND'!$F$15</f>
        <v>65428401.094832934</v>
      </c>
      <c r="E10" s="97">
        <f>'[1]9-NUEVAS UND'!$G$21</f>
        <v>38168569.085984968</v>
      </c>
      <c r="F10" s="102">
        <f>'[1]9-NUEVAS UND'!$F$27</f>
        <v>73226648.575814322</v>
      </c>
    </row>
    <row r="11" spans="1:6">
      <c r="A11" s="16" t="s">
        <v>2</v>
      </c>
      <c r="B11" s="107">
        <f>'[1]9-NUEVAS UND'!$G$3</f>
        <v>56789494.762103856</v>
      </c>
      <c r="C11" s="98">
        <f>'[1]9-NUEVAS UND'!$G$9</f>
        <v>71907508.917760283</v>
      </c>
      <c r="D11" s="111">
        <f>'[1]9-NUEVAS UND'!$G$15</f>
        <v>73392174.701439351</v>
      </c>
      <c r="E11" s="98">
        <f>'[1]9-NUEVAS UND'!$G$21</f>
        <v>38168569.085984968</v>
      </c>
      <c r="F11" s="50">
        <f>'[1]9-NUEVAS UND'!$G$27</f>
        <v>91824642.295637295</v>
      </c>
    </row>
    <row r="12" spans="1:6" ht="18.75" customHeight="1">
      <c r="A12" s="16" t="s">
        <v>15</v>
      </c>
      <c r="B12" s="107">
        <f>'[1]9-NUEVAS UND'!$H$3</f>
        <v>86988939.748937666</v>
      </c>
      <c r="C12" s="98">
        <f>'[1]9-NUEVAS UND'!$H$9</f>
        <v>118005224.19117938</v>
      </c>
      <c r="D12" s="111">
        <f>'[1]9-NUEVAS UND'!$H$15</f>
        <v>102788322.28410836</v>
      </c>
      <c r="E12" s="98">
        <f>'[1]9-NUEVAS UND'!$H$21</f>
        <v>41548886.272707842</v>
      </c>
      <c r="F12" s="50">
        <f>'[1]9-NUEVAS UND'!$H$27</f>
        <v>143443965.08711416</v>
      </c>
    </row>
    <row r="13" spans="1:6" s="86" customFormat="1" ht="16.5" customHeight="1">
      <c r="A13" s="19" t="s">
        <v>16</v>
      </c>
      <c r="B13" s="106">
        <f>'[1]9-NUEVAS UND'!$I$3</f>
        <v>97094866.321712434</v>
      </c>
      <c r="C13" s="97">
        <f>'[1]9-NUEVAS UND'!$I$9</f>
        <v>151381204.53073466</v>
      </c>
      <c r="D13" s="110">
        <f>'[1]9-NUEVAS UND'!$I$15</f>
        <v>117246437.10781899</v>
      </c>
      <c r="E13" s="97">
        <f>'[1]9-NUEVAS UND'!$I$21</f>
        <v>51283283.458838232</v>
      </c>
      <c r="F13" s="102">
        <f>'[1]9-NUEVAS UND'!$I$27</f>
        <v>163274614.93147296</v>
      </c>
    </row>
    <row r="14" spans="1:6" s="86" customFormat="1" ht="20.25" customHeight="1" thickBot="1">
      <c r="A14" s="20" t="s">
        <v>17</v>
      </c>
      <c r="B14" s="108">
        <f>'[1]9-NUEVAS UND'!$J$3</f>
        <v>100416046.83140723</v>
      </c>
      <c r="C14" s="99">
        <f>'[1]9-NUEVAS UND'!$J$9</f>
        <v>170247777.01509055</v>
      </c>
      <c r="D14" s="112">
        <f>'[1]9-NUEVAS UND'!$J$15</f>
        <v>121780569.1313217</v>
      </c>
      <c r="E14" s="99">
        <f>'[1]9-NUEVAS UND'!$J$21</f>
        <v>58492751.710549943</v>
      </c>
      <c r="F14" s="103">
        <f>'[1]9-NUEVAS UND'!$J$27</f>
        <v>186209811.83883834</v>
      </c>
    </row>
    <row r="21" spans="5:5">
      <c r="E21" t="s">
        <v>52</v>
      </c>
    </row>
  </sheetData>
  <mergeCells count="5">
    <mergeCell ref="A4:A5"/>
    <mergeCell ref="B4:E4"/>
    <mergeCell ref="A1:A3"/>
    <mergeCell ref="B1:E2"/>
    <mergeCell ref="B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UCADE1-CREG-T1</vt:lpstr>
      <vt:lpstr>UCADE2-CREG-T1</vt:lpstr>
      <vt:lpstr>UCADE3-CREG-T1</vt:lpstr>
      <vt:lpstr>UCVAL1-CREG-T1</vt:lpstr>
      <vt:lpstr>UCVAL 1.1-CREG-T1 </vt:lpstr>
      <vt:lpstr>UCVAL2-CREG-T1 </vt:lpstr>
      <vt:lpstr>UCCIN1-CREG-T1</vt:lpstr>
      <vt:lpstr>UCCIN2-CREG-T1 </vt:lpstr>
      <vt:lpstr>NUV UND CONS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FERNANDO</cp:lastModifiedBy>
  <dcterms:created xsi:type="dcterms:W3CDTF">2014-10-20T22:04:22Z</dcterms:created>
  <dcterms:modified xsi:type="dcterms:W3CDTF">2014-11-20T14:39:03Z</dcterms:modified>
</cp:coreProperties>
</file>